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431"/>
  <workbookPr/>
  <mc:AlternateContent xmlns:mc="http://schemas.openxmlformats.org/markup-compatibility/2006">
    <mc:Choice Requires="x15">
      <x15ac:absPath xmlns:x15ac="http://schemas.microsoft.com/office/spreadsheetml/2010/11/ac" url="C:\Users\monika.bartosova\Documents\Rada\Jednání Rady\2017\15. jednání\"/>
    </mc:Choice>
  </mc:AlternateContent>
  <bookViews>
    <workbookView xWindow="0" yWindow="0" windowWidth="23040" windowHeight="9072"/>
  </bookViews>
  <sheets>
    <sheet name="vyvoj hrany debut" sheetId="1" r:id="rId1"/>
    <sheet name="IH" sheetId="2" r:id="rId2"/>
    <sheet name="JK" sheetId="3" r:id="rId3"/>
    <sheet name="LD" sheetId="4" r:id="rId4"/>
    <sheet name="PB" sheetId="5" r:id="rId5"/>
    <sheet name="PM" sheetId="6" r:id="rId6"/>
  </sheets>
  <definedNames>
    <definedName name="_xlnm.Print_Area" localSheetId="0">'vyvoj hrany debut'!$A$1:$AA$28</definedName>
  </definedNames>
  <calcPr calcId="162913"/>
  <customWorkbookViews>
    <customWorkbookView name="Kateřina Vojkůvková – osobní zobrazení" guid="{DB8D12CF-4785-4380-997E-3DB321CA402A}" mergeInterval="0" personalView="1" maximized="1" xWindow="-8" yWindow="-8" windowWidth="1382" windowHeight="744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7" i="6" l="1"/>
  <c r="P26" i="6"/>
  <c r="H26" i="6"/>
  <c r="P25" i="6"/>
  <c r="H25" i="6"/>
  <c r="P24" i="6"/>
  <c r="H24" i="6"/>
  <c r="P23" i="6"/>
  <c r="H23" i="6"/>
  <c r="P22" i="6"/>
  <c r="H22" i="6"/>
  <c r="P21" i="6"/>
  <c r="H21" i="6"/>
  <c r="P20" i="6"/>
  <c r="H20" i="6"/>
  <c r="P19" i="6"/>
  <c r="H19" i="6"/>
  <c r="P18" i="6"/>
  <c r="H18" i="6"/>
  <c r="E27" i="5"/>
  <c r="P26" i="5"/>
  <c r="H26" i="5"/>
  <c r="P25" i="5"/>
  <c r="H25" i="5"/>
  <c r="P24" i="5"/>
  <c r="H24" i="5"/>
  <c r="P23" i="5"/>
  <c r="H23" i="5"/>
  <c r="P22" i="5"/>
  <c r="H22" i="5"/>
  <c r="P21" i="5"/>
  <c r="H21" i="5"/>
  <c r="P20" i="5"/>
  <c r="H20" i="5"/>
  <c r="P19" i="5"/>
  <c r="H19" i="5"/>
  <c r="P18" i="5"/>
  <c r="H18" i="5"/>
  <c r="E27" i="4"/>
  <c r="P26" i="4"/>
  <c r="H26" i="4"/>
  <c r="P25" i="4"/>
  <c r="H25" i="4"/>
  <c r="P24" i="4"/>
  <c r="H24" i="4"/>
  <c r="P23" i="4"/>
  <c r="H23" i="4"/>
  <c r="P22" i="4"/>
  <c r="H22" i="4"/>
  <c r="P21" i="4"/>
  <c r="H21" i="4"/>
  <c r="P20" i="4"/>
  <c r="H20" i="4"/>
  <c r="P19" i="4"/>
  <c r="H19" i="4"/>
  <c r="P18" i="4"/>
  <c r="H18" i="4"/>
  <c r="E27" i="3"/>
  <c r="P26" i="3"/>
  <c r="H26" i="3"/>
  <c r="P25" i="3"/>
  <c r="H25" i="3"/>
  <c r="P24" i="3"/>
  <c r="H24" i="3"/>
  <c r="P23" i="3"/>
  <c r="H23" i="3"/>
  <c r="P22" i="3"/>
  <c r="H22" i="3"/>
  <c r="P21" i="3"/>
  <c r="H21" i="3"/>
  <c r="P20" i="3"/>
  <c r="H20" i="3"/>
  <c r="P19" i="3"/>
  <c r="H19" i="3"/>
  <c r="P18" i="3"/>
  <c r="H18" i="3"/>
  <c r="P26" i="2"/>
  <c r="P19" i="2"/>
  <c r="P25" i="2"/>
  <c r="E27" i="2"/>
  <c r="H25" i="2"/>
  <c r="P22" i="2"/>
  <c r="H22" i="2"/>
  <c r="P21" i="2"/>
  <c r="H21" i="2"/>
  <c r="H19" i="2"/>
  <c r="P24" i="2"/>
  <c r="H24" i="2"/>
  <c r="P23" i="2"/>
  <c r="H23" i="2"/>
  <c r="H26" i="2"/>
  <c r="P18" i="2"/>
  <c r="H18" i="2"/>
  <c r="P20" i="2"/>
  <c r="H20" i="2"/>
  <c r="AA19" i="1" l="1"/>
  <c r="AA21" i="1"/>
  <c r="AA22" i="1"/>
  <c r="AA23" i="1"/>
  <c r="AA18" i="1"/>
  <c r="P20" i="1" l="1"/>
  <c r="H23" i="1" l="1"/>
  <c r="H18" i="1"/>
  <c r="H24" i="1"/>
  <c r="H25" i="1"/>
  <c r="H21" i="1"/>
  <c r="H22" i="1"/>
  <c r="H26" i="1"/>
  <c r="H20" i="1"/>
  <c r="P23" i="1"/>
  <c r="P18" i="1"/>
  <c r="P24" i="1"/>
  <c r="P25" i="1"/>
  <c r="P21" i="1"/>
  <c r="P22" i="1"/>
  <c r="P26" i="1"/>
  <c r="P19" i="1"/>
  <c r="H19" i="1"/>
  <c r="Q27" i="1"/>
  <c r="Q28" i="1" s="1"/>
  <c r="E27" i="1"/>
</calcChain>
</file>

<file path=xl/sharedStrings.xml><?xml version="1.0" encoding="utf-8"?>
<sst xmlns="http://schemas.openxmlformats.org/spreadsheetml/2006/main" count="457" uniqueCount="81">
  <si>
    <t xml:space="preserve"> Kompletní vývoj celovečerního hraného debutu</t>
  </si>
  <si>
    <r>
      <rPr>
        <b/>
        <sz val="9.5"/>
        <rFont val="Arial"/>
        <family val="2"/>
        <charset val="238"/>
      </rPr>
      <t xml:space="preserve">Evidenční číslo výzvy: </t>
    </r>
    <r>
      <rPr>
        <sz val="9.5"/>
        <rFont val="Arial"/>
        <family val="2"/>
        <charset val="238"/>
      </rPr>
      <t>2017-1-5-17</t>
    </r>
  </si>
  <si>
    <t>Cíle podpory a kritéria Rady při hodnocení žádosti:</t>
  </si>
  <si>
    <r>
      <rPr>
        <b/>
        <sz val="9.5"/>
        <rFont val="Arial"/>
        <family val="2"/>
        <charset val="238"/>
      </rPr>
      <t xml:space="preserve">Dotační okruh: </t>
    </r>
    <r>
      <rPr>
        <sz val="9.5"/>
        <rFont val="Arial"/>
        <family val="2"/>
        <charset val="238"/>
      </rPr>
      <t>1. vývoj českého kinematografického díla</t>
    </r>
  </si>
  <si>
    <t>1. podporovat nastupující filmařskou generaci</t>
  </si>
  <si>
    <r>
      <rPr>
        <b/>
        <sz val="9.5"/>
        <rFont val="Arial"/>
        <family val="2"/>
        <charset val="238"/>
      </rPr>
      <t>Lhůta pro podávání žádostí:</t>
    </r>
    <r>
      <rPr>
        <sz val="9.5"/>
        <rFont val="Arial"/>
        <family val="2"/>
        <charset val="238"/>
      </rPr>
      <t xml:space="preserve"> od 29. května 2016 do 29. června 2016</t>
    </r>
  </si>
  <si>
    <t>2. podporovat žánrovou, tematickou a stylovou pestrost námětů tak, aby se účinněji rozvíjel stabilní základ pro různorodou výrobu českých kinematografických děl</t>
  </si>
  <si>
    <r>
      <rPr>
        <b/>
        <sz val="9.5"/>
        <rFont val="Arial"/>
        <family val="2"/>
        <charset val="238"/>
      </rPr>
      <t>Finanční alokace:</t>
    </r>
    <r>
      <rPr>
        <sz val="9.5"/>
        <rFont val="Arial"/>
        <family val="2"/>
        <charset val="238"/>
      </rPr>
      <t xml:space="preserve"> 3 000 000 Kč</t>
    </r>
  </si>
  <si>
    <t>3.podporovat vývojčeskéhokinematografického díla ve smyslu prohloubené práce autora a dramaturga na scénáři a následných aktivit producenta, které směřují k zajištění financování a k přípravě natáčení</t>
  </si>
  <si>
    <r>
      <rPr>
        <b/>
        <sz val="9.5"/>
        <rFont val="Arial"/>
        <family val="2"/>
        <charset val="238"/>
      </rPr>
      <t>Lhůta pro dokončení projektu:</t>
    </r>
    <r>
      <rPr>
        <sz val="9.5"/>
        <rFont val="Arial"/>
        <family val="2"/>
        <charset val="238"/>
      </rPr>
      <t xml:space="preserve"> dle žádosti, nejpozději však do 30. června 2020</t>
    </r>
  </si>
  <si>
    <t>4. zvýšit potenciál projektů pro získání mezinárodní koprodukce (Eurimages, Media, zahraniční partneři, zahraniční televizní vysilatelé)</t>
  </si>
  <si>
    <r>
      <rPr>
        <b/>
        <sz val="9.5"/>
        <rFont val="Arial"/>
        <family val="2"/>
        <charset val="238"/>
      </rPr>
      <t>Forma podpory:</t>
    </r>
    <r>
      <rPr>
        <sz val="9.5"/>
        <rFont val="Arial"/>
        <family val="2"/>
        <charset val="238"/>
      </rPr>
      <t xml:space="preserve"> dotace</t>
    </r>
  </si>
  <si>
    <t>5. podporovat česká kinematografická díla,jejichž téma směřuje k mezinárodní srozumitelnosti při zachování národního charakteru díla</t>
  </si>
  <si>
    <t>Podporované typy projektů</t>
  </si>
  <si>
    <t>Vývoj prvníhocelovečerníhohranéhočeskéhokinematografického dílarežiséra(bez ohledu na jeho věk)</t>
  </si>
  <si>
    <t xml:space="preserve">Podpora je určena pro vývoj celovečerního hraného českého kinematografického díla (ve smyslu § 2 odst. 1 písm. f) zákona o audiovizi), jehož součástí je vypracování konečné verze scénáře, vytvoření plánu výroby, aproximativního rozpočtu, </t>
  </si>
  <si>
    <t>aproximativního finančního plánu a jeho předpokládaného zajištění.</t>
  </si>
  <si>
    <t>evidenční číslo projektu</t>
  </si>
  <si>
    <t>název žadatele</t>
  </si>
  <si>
    <t>názve projektu</t>
  </si>
  <si>
    <t>celkový rozpočet projektu</t>
  </si>
  <si>
    <t>požadovaná podpora</t>
  </si>
  <si>
    <t>body expert O</t>
  </si>
  <si>
    <t>body expert E</t>
  </si>
  <si>
    <t>body experti celkem</t>
  </si>
  <si>
    <t>Umělecká  kvalita projektu</t>
  </si>
  <si>
    <t>Personální zajištění projektu</t>
  </si>
  <si>
    <t>Přínos a význam pro českou a evropskou kinematografii</t>
  </si>
  <si>
    <t>Žádost: úplnost a srozumitelnost požadovaných údajů</t>
  </si>
  <si>
    <t>Rozpočet a finanční plán</t>
  </si>
  <si>
    <t>Realizační strategie</t>
  </si>
  <si>
    <t>Kredit žadatele</t>
  </si>
  <si>
    <t>bodové hodnocení Rada</t>
  </si>
  <si>
    <t>výše podpory</t>
  </si>
  <si>
    <t>Rada - forma podpory</t>
  </si>
  <si>
    <t>žadatel -kulturně náročné ano/ne</t>
  </si>
  <si>
    <t>Rada - kulturně náročné ano/ne</t>
  </si>
  <si>
    <t>žadatel -intenzita podpory %</t>
  </si>
  <si>
    <t>Rada - intenzita podpory %</t>
  </si>
  <si>
    <t>žadatel - komplexní dílo ano/ne</t>
  </si>
  <si>
    <t>Rada - komplexní dílo ano/ne</t>
  </si>
  <si>
    <t>žadatel -datum dokončení projektu</t>
  </si>
  <si>
    <t>Rada - lhůta pro dokončení</t>
  </si>
  <si>
    <t>max. podíl dotace na celkových nákladech projektu</t>
  </si>
  <si>
    <t>0-30</t>
  </si>
  <si>
    <t>0-15</t>
  </si>
  <si>
    <t>0-5</t>
  </si>
  <si>
    <t>0-10</t>
  </si>
  <si>
    <t>1943-2017</t>
  </si>
  <si>
    <t>8Heads Productions s.r.o.</t>
  </si>
  <si>
    <t>Vlčata</t>
  </si>
  <si>
    <t>ano</t>
  </si>
  <si>
    <t>ne</t>
  </si>
  <si>
    <t>1946-2017</t>
  </si>
  <si>
    <t>MovieHero s.r.o.</t>
  </si>
  <si>
    <t>Toto není Bob Dylan</t>
  </si>
  <si>
    <t>1948-2017</t>
  </si>
  <si>
    <t>Background Films s.r.o.</t>
  </si>
  <si>
    <t>Polárka</t>
  </si>
  <si>
    <t>1975-2017</t>
  </si>
  <si>
    <t>Analog Vision s.r.o.</t>
  </si>
  <si>
    <t>Nejmilovanější</t>
  </si>
  <si>
    <t>1976-2017</t>
  </si>
  <si>
    <t>Marián Polák f.o.</t>
  </si>
  <si>
    <t>Piráti a trosečníci</t>
  </si>
  <si>
    <t>1977-2017</t>
  </si>
  <si>
    <t>Mindset Pictures s.r.o.</t>
  </si>
  <si>
    <t>Pouť v modré</t>
  </si>
  <si>
    <t>1978-2017</t>
  </si>
  <si>
    <t>Xova Film s.r.o.</t>
  </si>
  <si>
    <t>Tábor</t>
  </si>
  <si>
    <t>1982-2017</t>
  </si>
  <si>
    <t>Marek Ciccotti f.o.</t>
  </si>
  <si>
    <t>Showbyznys</t>
  </si>
  <si>
    <t>0-49%</t>
  </si>
  <si>
    <t>1989-2017</t>
  </si>
  <si>
    <t xml:space="preserve">Martin Kuba </t>
  </si>
  <si>
    <t>Tři týdny pod mořem</t>
  </si>
  <si>
    <t>dotace</t>
  </si>
  <si>
    <t>31.1.2018</t>
  </si>
  <si>
    <t>Projekty této výzvy budou na základě usnesení Rady č. 238/2017 hrazeny ze státní dotace 2017.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</si>
</sst>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38"/>
      <scheme val="minor"/>
    </font>
    <font>
      <b/>
      <sz val="9.5"/>
      <name val="Arial"/>
      <family val="2"/>
      <charset val="238"/>
    </font>
    <font>
      <sz val="9.5"/>
      <name val="Arial"/>
      <family val="2"/>
      <charset val="238"/>
    </font>
    <font>
      <sz val="18"/>
      <name val="Arial"/>
      <family val="2"/>
      <charset val="238"/>
    </font>
    <font>
      <sz val="9.5"/>
      <color rgb="FF000000"/>
      <name val="Arial"/>
      <family val="2"/>
      <charset val="238"/>
    </font>
    <font>
      <sz val="11"/>
      <color indexed="8"/>
      <name val="Calibri"/>
    </font>
    <font>
      <sz val="9.5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rgb="FFB4B4B4"/>
      </left>
      <right style="thin">
        <color rgb="FFB4B4B4"/>
      </right>
      <top style="thin">
        <color rgb="FFB4B4B4"/>
      </top>
      <bottom style="thin">
        <color rgb="FFB4B4B4"/>
      </bottom>
      <diagonal/>
    </border>
    <border>
      <left style="thin">
        <color rgb="FFB4B4B4"/>
      </left>
      <right style="thin">
        <color rgb="FFB4B4B4"/>
      </right>
      <top style="thin">
        <color rgb="FFB4B4B4"/>
      </top>
      <bottom/>
      <diagonal/>
    </border>
    <border>
      <left/>
      <right style="thin">
        <color rgb="FFB4B4B4"/>
      </right>
      <top style="thin">
        <color rgb="FFB4B4B4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2">
    <xf numFmtId="0" fontId="0" fillId="0" borderId="0"/>
    <xf numFmtId="0" fontId="5" fillId="0" borderId="0" applyFill="0" applyProtection="0"/>
  </cellStyleXfs>
  <cellXfs count="32">
    <xf numFmtId="0" fontId="0" fillId="0" borderId="0" xfId="0"/>
    <xf numFmtId="0" fontId="2" fillId="2" borderId="0" xfId="0" applyFont="1" applyFill="1" applyBorder="1" applyAlignment="1">
      <alignment horizontal="left" vertical="top"/>
    </xf>
    <xf numFmtId="0" fontId="3" fillId="2" borderId="0" xfId="0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left" vertical="top" wrapText="1"/>
    </xf>
    <xf numFmtId="0" fontId="1" fillId="2" borderId="0" xfId="0" applyFont="1" applyFill="1" applyBorder="1" applyAlignment="1">
      <alignment horizontal="left" vertical="top"/>
    </xf>
    <xf numFmtId="2" fontId="1" fillId="2" borderId="1" xfId="0" applyNumberFormat="1" applyFont="1" applyFill="1" applyBorder="1" applyAlignment="1">
      <alignment horizontal="left" vertical="top" wrapText="1"/>
    </xf>
    <xf numFmtId="3" fontId="2" fillId="2" borderId="0" xfId="0" applyNumberFormat="1" applyFont="1" applyFill="1" applyBorder="1" applyAlignment="1">
      <alignment horizontal="left" vertical="top"/>
    </xf>
    <xf numFmtId="10" fontId="2" fillId="2" borderId="0" xfId="0" applyNumberFormat="1" applyFont="1" applyFill="1" applyBorder="1" applyAlignment="1">
      <alignment horizontal="left" vertical="top"/>
    </xf>
    <xf numFmtId="0" fontId="2" fillId="2" borderId="2" xfId="0" applyFont="1" applyFill="1" applyBorder="1" applyAlignment="1">
      <alignment horizontal="left" vertical="top"/>
    </xf>
    <xf numFmtId="3" fontId="2" fillId="2" borderId="2" xfId="0" applyNumberFormat="1" applyFont="1" applyFill="1" applyBorder="1" applyAlignment="1">
      <alignment horizontal="left" vertical="top"/>
    </xf>
    <xf numFmtId="0" fontId="2" fillId="2" borderId="3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left" vertical="top" wrapText="1"/>
    </xf>
    <xf numFmtId="9" fontId="2" fillId="2" borderId="2" xfId="0" applyNumberFormat="1" applyFont="1" applyFill="1" applyBorder="1" applyAlignment="1">
      <alignment horizontal="left" vertical="top" wrapText="1"/>
    </xf>
    <xf numFmtId="14" fontId="2" fillId="2" borderId="2" xfId="0" applyNumberFormat="1" applyFont="1" applyFill="1" applyBorder="1" applyAlignment="1">
      <alignment horizontal="left" vertical="top" wrapText="1"/>
    </xf>
    <xf numFmtId="0" fontId="6" fillId="0" borderId="4" xfId="0" applyFont="1" applyBorder="1"/>
    <xf numFmtId="49" fontId="4" fillId="0" borderId="4" xfId="0" applyNumberFormat="1" applyFont="1" applyFill="1" applyBorder="1" applyAlignment="1">
      <alignment horizontal="left" vertical="top"/>
    </xf>
    <xf numFmtId="3" fontId="6" fillId="0" borderId="4" xfId="0" applyNumberFormat="1" applyFont="1" applyBorder="1"/>
    <xf numFmtId="0" fontId="6" fillId="0" borderId="4" xfId="0" applyFont="1" applyBorder="1" applyAlignment="1">
      <alignment horizontal="center" vertical="center"/>
    </xf>
    <xf numFmtId="1" fontId="2" fillId="2" borderId="4" xfId="0" applyNumberFormat="1" applyFont="1" applyFill="1" applyBorder="1" applyAlignment="1">
      <alignment horizontal="left" vertical="top"/>
    </xf>
    <xf numFmtId="4" fontId="2" fillId="0" borderId="4" xfId="0" applyNumberFormat="1" applyFont="1" applyFill="1" applyBorder="1" applyAlignment="1" applyProtection="1">
      <alignment horizontal="left" vertical="top"/>
    </xf>
    <xf numFmtId="2" fontId="2" fillId="0" borderId="4" xfId="0" applyNumberFormat="1" applyFont="1" applyBorder="1" applyAlignment="1">
      <alignment horizontal="left" vertical="top"/>
    </xf>
    <xf numFmtId="3" fontId="4" fillId="0" borderId="4" xfId="0" applyNumberFormat="1" applyFont="1" applyFill="1" applyBorder="1" applyAlignment="1">
      <alignment horizontal="left" vertical="top"/>
    </xf>
    <xf numFmtId="9" fontId="6" fillId="0" borderId="4" xfId="0" applyNumberFormat="1" applyFont="1" applyBorder="1" applyAlignment="1">
      <alignment horizontal="center" vertical="center"/>
    </xf>
    <xf numFmtId="3" fontId="2" fillId="0" borderId="4" xfId="0" applyNumberFormat="1" applyFont="1" applyFill="1" applyBorder="1" applyAlignment="1">
      <alignment horizontal="left" vertical="top"/>
    </xf>
    <xf numFmtId="3" fontId="4" fillId="0" borderId="4" xfId="0" applyNumberFormat="1" applyFont="1" applyFill="1" applyBorder="1" applyAlignment="1">
      <alignment horizontal="right" vertical="top"/>
    </xf>
    <xf numFmtId="3" fontId="2" fillId="0" borderId="4" xfId="0" applyNumberFormat="1" applyFont="1" applyFill="1" applyBorder="1" applyAlignment="1" applyProtection="1">
      <alignment horizontal="right" vertical="top" wrapText="1"/>
      <protection locked="0"/>
    </xf>
    <xf numFmtId="0" fontId="2" fillId="0" borderId="4" xfId="0" applyFont="1" applyFill="1" applyBorder="1" applyAlignment="1">
      <alignment horizontal="center" vertical="top"/>
    </xf>
    <xf numFmtId="49" fontId="4" fillId="0" borderId="4" xfId="0" applyNumberFormat="1" applyFont="1" applyFill="1" applyBorder="1" applyAlignment="1">
      <alignment horizontal="center" vertical="top"/>
    </xf>
    <xf numFmtId="9" fontId="2" fillId="0" borderId="4" xfId="0" applyNumberFormat="1" applyFont="1" applyFill="1" applyBorder="1" applyAlignment="1">
      <alignment horizontal="center" vertical="top"/>
    </xf>
    <xf numFmtId="14" fontId="6" fillId="0" borderId="4" xfId="0" applyNumberFormat="1" applyFont="1" applyBorder="1" applyAlignment="1">
      <alignment horizontal="center"/>
    </xf>
    <xf numFmtId="9" fontId="2" fillId="2" borderId="4" xfId="0" applyNumberFormat="1" applyFont="1" applyFill="1" applyBorder="1" applyAlignment="1">
      <alignment horizontal="center" vertical="top"/>
    </xf>
    <xf numFmtId="49" fontId="2" fillId="2" borderId="4" xfId="0" applyNumberFormat="1" applyFont="1" applyFill="1" applyBorder="1" applyAlignment="1">
      <alignment horizontal="center" vertical="top"/>
    </xf>
  </cellXfs>
  <cellStyles count="2">
    <cellStyle name="Normální" xfId="0" builtinId="0"/>
    <cellStyle name="Normální 2" xfId="1"/>
  </cellStyles>
  <dxfs count="0"/>
  <tableStyles count="0" defaultTableStyle="TableStyleMedium2" defaultPivotStyle="PivotStyleLight16"/>
  <colors>
    <mruColors>
      <color rgb="FFB4B4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28"/>
  <sheetViews>
    <sheetView tabSelected="1" zoomScale="90" zoomScaleNormal="90" workbookViewId="0"/>
  </sheetViews>
  <sheetFormatPr defaultColWidth="9.109375" defaultRowHeight="12" x14ac:dyDescent="0.3"/>
  <cols>
    <col min="1" max="1" width="11.44140625" style="1" customWidth="1"/>
    <col min="2" max="2" width="21" style="1" customWidth="1"/>
    <col min="3" max="3" width="19.44140625" style="1" customWidth="1"/>
    <col min="4" max="4" width="10.44140625" style="1" customWidth="1"/>
    <col min="5" max="5" width="9.5546875" style="1" customWidth="1"/>
    <col min="6" max="6" width="8.33203125" style="1" customWidth="1"/>
    <col min="7" max="7" width="7.33203125" style="1" customWidth="1"/>
    <col min="8" max="8" width="7.6640625" style="1" customWidth="1"/>
    <col min="9" max="15" width="9.109375" style="1" customWidth="1"/>
    <col min="16" max="16" width="10.109375" style="1" bestFit="1" customWidth="1"/>
    <col min="17" max="17" width="14.44140625" style="1" customWidth="1"/>
    <col min="18" max="20" width="9.109375" style="1"/>
    <col min="21" max="21" width="11.44140625" style="1" customWidth="1"/>
    <col min="22" max="24" width="9.109375" style="1"/>
    <col min="25" max="25" width="10.88671875" style="1" bestFit="1" customWidth="1"/>
    <col min="26" max="26" width="13.33203125" style="1" customWidth="1"/>
    <col min="27" max="28" width="9.109375" style="1" customWidth="1"/>
    <col min="29" max="16384" width="9.109375" style="1"/>
  </cols>
  <sheetData>
    <row r="1" spans="1:27" ht="35.25" customHeight="1" x14ac:dyDescent="0.3">
      <c r="A1" s="2" t="s">
        <v>0</v>
      </c>
    </row>
    <row r="2" spans="1:27" ht="12.6" x14ac:dyDescent="0.3">
      <c r="A2" s="1" t="s">
        <v>1</v>
      </c>
      <c r="G2" s="4" t="s">
        <v>2</v>
      </c>
    </row>
    <row r="3" spans="1:27" ht="12.6" x14ac:dyDescent="0.3">
      <c r="A3" s="1" t="s">
        <v>3</v>
      </c>
      <c r="G3" s="1" t="s">
        <v>4</v>
      </c>
    </row>
    <row r="4" spans="1:27" ht="12.6" x14ac:dyDescent="0.3">
      <c r="A4" s="1" t="s">
        <v>5</v>
      </c>
      <c r="G4" s="1" t="s">
        <v>6</v>
      </c>
    </row>
    <row r="5" spans="1:27" ht="12.6" x14ac:dyDescent="0.3">
      <c r="A5" s="1" t="s">
        <v>7</v>
      </c>
      <c r="G5" s="1" t="s">
        <v>8</v>
      </c>
    </row>
    <row r="6" spans="1:27" ht="12.6" x14ac:dyDescent="0.3">
      <c r="A6" s="1" t="s">
        <v>9</v>
      </c>
      <c r="G6" s="1" t="s">
        <v>10</v>
      </c>
    </row>
    <row r="7" spans="1:27" ht="12.6" x14ac:dyDescent="0.3">
      <c r="A7" s="1" t="s">
        <v>11</v>
      </c>
      <c r="G7" s="1" t="s">
        <v>12</v>
      </c>
    </row>
    <row r="9" spans="1:27" ht="12.6" x14ac:dyDescent="0.3">
      <c r="G9" s="4" t="s">
        <v>13</v>
      </c>
    </row>
    <row r="10" spans="1:27" x14ac:dyDescent="0.3">
      <c r="G10" s="1" t="s">
        <v>14</v>
      </c>
    </row>
    <row r="11" spans="1:27" x14ac:dyDescent="0.3">
      <c r="G11" s="1" t="s">
        <v>15</v>
      </c>
    </row>
    <row r="12" spans="1:27" x14ac:dyDescent="0.3">
      <c r="G12" s="1" t="s">
        <v>16</v>
      </c>
    </row>
    <row r="14" spans="1:27" x14ac:dyDescent="0.3">
      <c r="G14" s="1" t="s">
        <v>80</v>
      </c>
    </row>
    <row r="16" spans="1:27" ht="106.5" customHeight="1" x14ac:dyDescent="0.3">
      <c r="A16" s="3" t="s">
        <v>17</v>
      </c>
      <c r="B16" s="3" t="s">
        <v>18</v>
      </c>
      <c r="C16" s="3" t="s">
        <v>19</v>
      </c>
      <c r="D16" s="3" t="s">
        <v>20</v>
      </c>
      <c r="E16" s="3" t="s">
        <v>21</v>
      </c>
      <c r="F16" s="3" t="s">
        <v>22</v>
      </c>
      <c r="G16" s="3" t="s">
        <v>23</v>
      </c>
      <c r="H16" s="3" t="s">
        <v>24</v>
      </c>
      <c r="I16" s="5" t="s">
        <v>25</v>
      </c>
      <c r="J16" s="5" t="s">
        <v>26</v>
      </c>
      <c r="K16" s="5" t="s">
        <v>27</v>
      </c>
      <c r="L16" s="5" t="s">
        <v>28</v>
      </c>
      <c r="M16" s="5" t="s">
        <v>29</v>
      </c>
      <c r="N16" s="5" t="s">
        <v>30</v>
      </c>
      <c r="O16" s="5" t="s">
        <v>31</v>
      </c>
      <c r="P16" s="3" t="s">
        <v>32</v>
      </c>
      <c r="Q16" s="3" t="s">
        <v>33</v>
      </c>
      <c r="R16" s="3" t="s">
        <v>34</v>
      </c>
      <c r="S16" s="3" t="s">
        <v>35</v>
      </c>
      <c r="T16" s="3" t="s">
        <v>36</v>
      </c>
      <c r="U16" s="3" t="s">
        <v>37</v>
      </c>
      <c r="V16" s="3" t="s">
        <v>38</v>
      </c>
      <c r="W16" s="3" t="s">
        <v>39</v>
      </c>
      <c r="X16" s="3" t="s">
        <v>40</v>
      </c>
      <c r="Y16" s="3" t="s">
        <v>41</v>
      </c>
      <c r="Z16" s="3" t="s">
        <v>42</v>
      </c>
      <c r="AA16" s="3" t="s">
        <v>43</v>
      </c>
    </row>
    <row r="17" spans="1:28" x14ac:dyDescent="0.3">
      <c r="A17" s="8"/>
      <c r="B17" s="8"/>
      <c r="C17" s="8"/>
      <c r="D17" s="8"/>
      <c r="E17" s="8"/>
      <c r="F17" s="9"/>
      <c r="G17" s="9"/>
      <c r="H17" s="9"/>
      <c r="I17" s="10" t="s">
        <v>44</v>
      </c>
      <c r="J17" s="11" t="s">
        <v>45</v>
      </c>
      <c r="K17" s="11" t="s">
        <v>45</v>
      </c>
      <c r="L17" s="11" t="s">
        <v>46</v>
      </c>
      <c r="M17" s="11" t="s">
        <v>47</v>
      </c>
      <c r="N17" s="11" t="s">
        <v>45</v>
      </c>
      <c r="O17" s="11" t="s">
        <v>47</v>
      </c>
      <c r="P17" s="9"/>
      <c r="Q17" s="11"/>
      <c r="R17" s="11"/>
      <c r="S17" s="11"/>
      <c r="T17" s="11"/>
      <c r="U17" s="12"/>
      <c r="V17" s="12"/>
      <c r="W17" s="12"/>
      <c r="X17" s="12"/>
      <c r="Y17" s="13"/>
      <c r="Z17" s="11"/>
      <c r="AA17" s="8"/>
    </row>
    <row r="18" spans="1:28" x14ac:dyDescent="0.2">
      <c r="A18" s="14" t="s">
        <v>56</v>
      </c>
      <c r="B18" s="15" t="s">
        <v>57</v>
      </c>
      <c r="C18" s="14" t="s">
        <v>58</v>
      </c>
      <c r="D18" s="16">
        <v>949518</v>
      </c>
      <c r="E18" s="16">
        <v>555000</v>
      </c>
      <c r="F18" s="17">
        <v>55</v>
      </c>
      <c r="G18" s="17">
        <v>29</v>
      </c>
      <c r="H18" s="18">
        <f t="shared" ref="H18:H26" si="0">SUM(F18:G18)</f>
        <v>84</v>
      </c>
      <c r="I18" s="19">
        <v>23.4</v>
      </c>
      <c r="J18" s="19">
        <v>12.6</v>
      </c>
      <c r="K18" s="19">
        <v>12</v>
      </c>
      <c r="L18" s="19">
        <v>4.8</v>
      </c>
      <c r="M18" s="19">
        <v>8.6</v>
      </c>
      <c r="N18" s="19">
        <v>12.6</v>
      </c>
      <c r="O18" s="19">
        <v>9</v>
      </c>
      <c r="P18" s="20">
        <f t="shared" ref="P18:P26" si="1">SUM(I18:O18)</f>
        <v>83</v>
      </c>
      <c r="Q18" s="24">
        <v>555000</v>
      </c>
      <c r="R18" s="26" t="s">
        <v>78</v>
      </c>
      <c r="S18" s="17" t="s">
        <v>51</v>
      </c>
      <c r="T18" s="27" t="s">
        <v>51</v>
      </c>
      <c r="U18" s="22">
        <v>0.57999999999999996</v>
      </c>
      <c r="V18" s="28">
        <v>0.9</v>
      </c>
      <c r="W18" s="17" t="s">
        <v>52</v>
      </c>
      <c r="X18" s="17" t="s">
        <v>52</v>
      </c>
      <c r="Y18" s="29">
        <v>44012</v>
      </c>
      <c r="Z18" s="29">
        <v>44012</v>
      </c>
      <c r="AA18" s="30">
        <f>Q18/(0.7*D18)</f>
        <v>0.83501012393355667</v>
      </c>
      <c r="AB18" s="7"/>
    </row>
    <row r="19" spans="1:28" x14ac:dyDescent="0.2">
      <c r="A19" s="14" t="s">
        <v>48</v>
      </c>
      <c r="B19" s="15" t="s">
        <v>49</v>
      </c>
      <c r="C19" s="14" t="s">
        <v>50</v>
      </c>
      <c r="D19" s="16">
        <v>1579000</v>
      </c>
      <c r="E19" s="16">
        <v>650000</v>
      </c>
      <c r="F19" s="17">
        <v>55</v>
      </c>
      <c r="G19" s="17">
        <v>32</v>
      </c>
      <c r="H19" s="18">
        <f t="shared" si="0"/>
        <v>87</v>
      </c>
      <c r="I19" s="19">
        <v>22</v>
      </c>
      <c r="J19" s="19">
        <v>11.4</v>
      </c>
      <c r="K19" s="19">
        <v>11.2</v>
      </c>
      <c r="L19" s="19">
        <v>5</v>
      </c>
      <c r="M19" s="19">
        <v>9</v>
      </c>
      <c r="N19" s="19">
        <v>13</v>
      </c>
      <c r="O19" s="19">
        <v>8.6</v>
      </c>
      <c r="P19" s="20">
        <f t="shared" si="1"/>
        <v>80.199999999999989</v>
      </c>
      <c r="Q19" s="24">
        <v>650000</v>
      </c>
      <c r="R19" s="26" t="s">
        <v>78</v>
      </c>
      <c r="S19" s="17" t="s">
        <v>51</v>
      </c>
      <c r="T19" s="27" t="s">
        <v>51</v>
      </c>
      <c r="U19" s="22">
        <v>0.47</v>
      </c>
      <c r="V19" s="28">
        <v>0.65</v>
      </c>
      <c r="W19" s="17" t="s">
        <v>52</v>
      </c>
      <c r="X19" s="17" t="s">
        <v>52</v>
      </c>
      <c r="Y19" s="29">
        <v>43281</v>
      </c>
      <c r="Z19" s="29">
        <v>43281</v>
      </c>
      <c r="AA19" s="30">
        <f>Q19/(0.7*D19)</f>
        <v>0.58807563557405229</v>
      </c>
      <c r="AB19" s="7"/>
    </row>
    <row r="20" spans="1:28" x14ac:dyDescent="0.2">
      <c r="A20" s="14" t="s">
        <v>75</v>
      </c>
      <c r="B20" s="15" t="s">
        <v>76</v>
      </c>
      <c r="C20" s="14" t="s">
        <v>77</v>
      </c>
      <c r="D20" s="16">
        <v>526250</v>
      </c>
      <c r="E20" s="16">
        <v>463100</v>
      </c>
      <c r="F20" s="17">
        <v>40</v>
      </c>
      <c r="G20" s="17">
        <v>24</v>
      </c>
      <c r="H20" s="18">
        <f t="shared" si="0"/>
        <v>64</v>
      </c>
      <c r="I20" s="19">
        <v>21.2</v>
      </c>
      <c r="J20" s="19">
        <v>12</v>
      </c>
      <c r="K20" s="19">
        <v>11</v>
      </c>
      <c r="L20" s="19">
        <v>5</v>
      </c>
      <c r="M20" s="19">
        <v>8</v>
      </c>
      <c r="N20" s="19">
        <v>13</v>
      </c>
      <c r="O20" s="19">
        <v>5</v>
      </c>
      <c r="P20" s="20">
        <f t="shared" si="1"/>
        <v>75.2</v>
      </c>
      <c r="Q20" s="25">
        <v>400000</v>
      </c>
      <c r="R20" s="26" t="s">
        <v>78</v>
      </c>
      <c r="S20" s="17" t="s">
        <v>51</v>
      </c>
      <c r="T20" s="28" t="s">
        <v>51</v>
      </c>
      <c r="U20" s="22">
        <v>0.88</v>
      </c>
      <c r="V20" s="28">
        <v>0.9</v>
      </c>
      <c r="W20" s="17" t="s">
        <v>52</v>
      </c>
      <c r="X20" s="17" t="s">
        <v>52</v>
      </c>
      <c r="Y20" s="29">
        <v>43434</v>
      </c>
      <c r="Z20" s="29">
        <v>43434</v>
      </c>
      <c r="AA20" s="30">
        <v>0.9</v>
      </c>
      <c r="AB20" s="7"/>
    </row>
    <row r="21" spans="1:28" x14ac:dyDescent="0.2">
      <c r="A21" s="14" t="s">
        <v>65</v>
      </c>
      <c r="B21" s="15" t="s">
        <v>66</v>
      </c>
      <c r="C21" s="14" t="s">
        <v>67</v>
      </c>
      <c r="D21" s="16">
        <v>1983915.4</v>
      </c>
      <c r="E21" s="16">
        <v>850000</v>
      </c>
      <c r="F21" s="17">
        <v>46</v>
      </c>
      <c r="G21" s="17"/>
      <c r="H21" s="18">
        <f t="shared" si="0"/>
        <v>46</v>
      </c>
      <c r="I21" s="19">
        <v>20.6</v>
      </c>
      <c r="J21" s="19">
        <v>11.6</v>
      </c>
      <c r="K21" s="19">
        <v>11.6</v>
      </c>
      <c r="L21" s="19">
        <v>4.5999999999999996</v>
      </c>
      <c r="M21" s="19">
        <v>8.8000000000000007</v>
      </c>
      <c r="N21" s="19">
        <v>12.4</v>
      </c>
      <c r="O21" s="19">
        <v>5.4</v>
      </c>
      <c r="P21" s="20">
        <f t="shared" si="1"/>
        <v>75.000000000000014</v>
      </c>
      <c r="Q21" s="24">
        <v>800000</v>
      </c>
      <c r="R21" s="26" t="s">
        <v>78</v>
      </c>
      <c r="S21" s="17" t="s">
        <v>52</v>
      </c>
      <c r="T21" s="27" t="s">
        <v>51</v>
      </c>
      <c r="U21" s="22">
        <v>0.43</v>
      </c>
      <c r="V21" s="28">
        <v>0.65</v>
      </c>
      <c r="W21" s="17" t="s">
        <v>52</v>
      </c>
      <c r="X21" s="17" t="s">
        <v>52</v>
      </c>
      <c r="Y21" s="29">
        <v>43373</v>
      </c>
      <c r="Z21" s="29">
        <v>43373</v>
      </c>
      <c r="AA21" s="30">
        <f>Q21/(0.7*D21)</f>
        <v>0.57606143026922574</v>
      </c>
      <c r="AB21" s="7"/>
    </row>
    <row r="22" spans="1:28" x14ac:dyDescent="0.2">
      <c r="A22" s="14" t="s">
        <v>68</v>
      </c>
      <c r="B22" s="15" t="s">
        <v>69</v>
      </c>
      <c r="C22" s="14" t="s">
        <v>70</v>
      </c>
      <c r="D22" s="16">
        <v>653000</v>
      </c>
      <c r="E22" s="16">
        <v>420000</v>
      </c>
      <c r="F22" s="17">
        <v>39</v>
      </c>
      <c r="G22" s="17"/>
      <c r="H22" s="18">
        <f t="shared" si="0"/>
        <v>39</v>
      </c>
      <c r="I22" s="19">
        <v>19.399999999999999</v>
      </c>
      <c r="J22" s="19">
        <v>11.4</v>
      </c>
      <c r="K22" s="19">
        <v>10.4</v>
      </c>
      <c r="L22" s="19">
        <v>4.8</v>
      </c>
      <c r="M22" s="19">
        <v>8.6</v>
      </c>
      <c r="N22" s="19">
        <v>10.8</v>
      </c>
      <c r="O22" s="19">
        <v>6.4</v>
      </c>
      <c r="P22" s="20">
        <f t="shared" si="1"/>
        <v>71.8</v>
      </c>
      <c r="Q22" s="24">
        <v>400000</v>
      </c>
      <c r="R22" s="26" t="s">
        <v>78</v>
      </c>
      <c r="S22" s="17" t="s">
        <v>51</v>
      </c>
      <c r="T22" s="27" t="s">
        <v>51</v>
      </c>
      <c r="U22" s="22">
        <v>0.64</v>
      </c>
      <c r="V22" s="28">
        <v>0.9</v>
      </c>
      <c r="W22" s="17" t="s">
        <v>52</v>
      </c>
      <c r="X22" s="17" t="s">
        <v>52</v>
      </c>
      <c r="Y22" s="29">
        <v>43585</v>
      </c>
      <c r="Z22" s="29">
        <v>43585</v>
      </c>
      <c r="AA22" s="30">
        <f>Q22/(0.7*D22)</f>
        <v>0.87508203894115077</v>
      </c>
      <c r="AB22" s="7"/>
    </row>
    <row r="23" spans="1:28" x14ac:dyDescent="0.2">
      <c r="A23" s="14" t="s">
        <v>53</v>
      </c>
      <c r="B23" s="15" t="s">
        <v>54</v>
      </c>
      <c r="C23" s="14" t="s">
        <v>55</v>
      </c>
      <c r="D23" s="16">
        <v>542200</v>
      </c>
      <c r="E23" s="16">
        <v>271100</v>
      </c>
      <c r="F23" s="17">
        <v>35</v>
      </c>
      <c r="G23" s="17"/>
      <c r="H23" s="18">
        <f t="shared" si="0"/>
        <v>35</v>
      </c>
      <c r="I23" s="19">
        <v>19.8</v>
      </c>
      <c r="J23" s="19">
        <v>9.6</v>
      </c>
      <c r="K23" s="19">
        <v>9.8000000000000007</v>
      </c>
      <c r="L23" s="19">
        <v>4.4000000000000004</v>
      </c>
      <c r="M23" s="19">
        <v>8</v>
      </c>
      <c r="N23" s="19">
        <v>9.8000000000000007</v>
      </c>
      <c r="O23" s="19">
        <v>5</v>
      </c>
      <c r="P23" s="20">
        <f t="shared" si="1"/>
        <v>66.400000000000006</v>
      </c>
      <c r="Q23" s="24">
        <v>195000</v>
      </c>
      <c r="R23" s="26" t="s">
        <v>78</v>
      </c>
      <c r="S23" s="17" t="s">
        <v>52</v>
      </c>
      <c r="T23" s="27" t="s">
        <v>51</v>
      </c>
      <c r="U23" s="22">
        <v>0.5</v>
      </c>
      <c r="V23" s="28">
        <v>0.65</v>
      </c>
      <c r="W23" s="17" t="s">
        <v>52</v>
      </c>
      <c r="X23" s="17" t="s">
        <v>52</v>
      </c>
      <c r="Y23" s="29">
        <v>43106</v>
      </c>
      <c r="Z23" s="27" t="s">
        <v>79</v>
      </c>
      <c r="AA23" s="30">
        <f>Q23/(0.7*D23)</f>
        <v>0.5137798387521737</v>
      </c>
      <c r="AB23" s="7"/>
    </row>
    <row r="24" spans="1:28" x14ac:dyDescent="0.2">
      <c r="A24" s="14" t="s">
        <v>59</v>
      </c>
      <c r="B24" s="15" t="s">
        <v>60</v>
      </c>
      <c r="C24" s="14" t="s">
        <v>61</v>
      </c>
      <c r="D24" s="16">
        <v>1650261</v>
      </c>
      <c r="E24" s="16">
        <v>750000</v>
      </c>
      <c r="F24" s="17"/>
      <c r="G24" s="17">
        <v>22</v>
      </c>
      <c r="H24" s="18">
        <f t="shared" si="0"/>
        <v>22</v>
      </c>
      <c r="I24" s="19">
        <v>14.8</v>
      </c>
      <c r="J24" s="19">
        <v>10.8</v>
      </c>
      <c r="K24" s="19">
        <v>8.1999999999999993</v>
      </c>
      <c r="L24" s="19">
        <v>4.4000000000000004</v>
      </c>
      <c r="M24" s="19">
        <v>8</v>
      </c>
      <c r="N24" s="19">
        <v>10.8</v>
      </c>
      <c r="O24" s="19">
        <v>6.2</v>
      </c>
      <c r="P24" s="20">
        <f t="shared" si="1"/>
        <v>63.2</v>
      </c>
      <c r="Q24" s="21"/>
      <c r="R24" s="26"/>
      <c r="S24" s="17" t="s">
        <v>51</v>
      </c>
      <c r="T24" s="27"/>
      <c r="U24" s="22">
        <v>0.48480000000000001</v>
      </c>
      <c r="V24" s="28"/>
      <c r="W24" s="17" t="s">
        <v>52</v>
      </c>
      <c r="X24" s="27"/>
      <c r="Y24" s="29">
        <v>42916</v>
      </c>
      <c r="Z24" s="27"/>
      <c r="AA24" s="30"/>
      <c r="AB24" s="7"/>
    </row>
    <row r="25" spans="1:28" x14ac:dyDescent="0.2">
      <c r="A25" s="14" t="s">
        <v>62</v>
      </c>
      <c r="B25" s="15" t="s">
        <v>63</v>
      </c>
      <c r="C25" s="14" t="s">
        <v>64</v>
      </c>
      <c r="D25" s="16">
        <v>770850</v>
      </c>
      <c r="E25" s="16">
        <v>568100</v>
      </c>
      <c r="F25" s="17"/>
      <c r="G25" s="17">
        <v>35</v>
      </c>
      <c r="H25" s="18">
        <f t="shared" si="0"/>
        <v>35</v>
      </c>
      <c r="I25" s="19">
        <v>13.4</v>
      </c>
      <c r="J25" s="19">
        <v>9.8000000000000007</v>
      </c>
      <c r="K25" s="19">
        <v>6.8</v>
      </c>
      <c r="L25" s="19">
        <v>4.5999999999999996</v>
      </c>
      <c r="M25" s="19">
        <v>8</v>
      </c>
      <c r="N25" s="19">
        <v>8.8000000000000007</v>
      </c>
      <c r="O25" s="19">
        <v>5</v>
      </c>
      <c r="P25" s="20">
        <f t="shared" si="1"/>
        <v>56.400000000000006</v>
      </c>
      <c r="Q25" s="21"/>
      <c r="R25" s="26"/>
      <c r="S25" s="17" t="s">
        <v>51</v>
      </c>
      <c r="T25" s="27"/>
      <c r="U25" s="22">
        <v>0.74</v>
      </c>
      <c r="V25" s="28"/>
      <c r="W25" s="17" t="s">
        <v>52</v>
      </c>
      <c r="X25" s="27"/>
      <c r="Y25" s="29">
        <v>43496</v>
      </c>
      <c r="Z25" s="27"/>
      <c r="AA25" s="30"/>
    </row>
    <row r="26" spans="1:28" x14ac:dyDescent="0.2">
      <c r="A26" s="14" t="s">
        <v>71</v>
      </c>
      <c r="B26" s="15" t="s">
        <v>72</v>
      </c>
      <c r="C26" s="14" t="s">
        <v>73</v>
      </c>
      <c r="D26" s="16">
        <v>350000</v>
      </c>
      <c r="E26" s="16">
        <v>170000</v>
      </c>
      <c r="F26" s="17"/>
      <c r="G26" s="17">
        <v>12</v>
      </c>
      <c r="H26" s="18">
        <f t="shared" si="0"/>
        <v>12</v>
      </c>
      <c r="I26" s="19">
        <v>11</v>
      </c>
      <c r="J26" s="19">
        <v>7.6</v>
      </c>
      <c r="K26" s="19">
        <v>7.4</v>
      </c>
      <c r="L26" s="19">
        <v>3</v>
      </c>
      <c r="M26" s="19">
        <v>6.8</v>
      </c>
      <c r="N26" s="19">
        <v>5</v>
      </c>
      <c r="O26" s="19">
        <v>4.4000000000000004</v>
      </c>
      <c r="P26" s="20">
        <f t="shared" si="1"/>
        <v>45.199999999999996</v>
      </c>
      <c r="Q26" s="23"/>
      <c r="R26" s="26"/>
      <c r="S26" s="17" t="s">
        <v>52</v>
      </c>
      <c r="T26" s="28"/>
      <c r="U26" s="22" t="s">
        <v>74</v>
      </c>
      <c r="V26" s="28"/>
      <c r="W26" s="17" t="s">
        <v>52</v>
      </c>
      <c r="X26" s="28"/>
      <c r="Y26" s="29">
        <v>43191</v>
      </c>
      <c r="Z26" s="31"/>
      <c r="AA26" s="30"/>
    </row>
    <row r="27" spans="1:28" x14ac:dyDescent="0.3">
      <c r="E27" s="6">
        <f>SUM(E18:E26)</f>
        <v>4697300</v>
      </c>
      <c r="Q27" s="6">
        <f>SUM(Q18:Q26)</f>
        <v>3000000</v>
      </c>
    </row>
    <row r="28" spans="1:28" x14ac:dyDescent="0.3">
      <c r="Q28" s="6">
        <f>3000000-Q27</f>
        <v>0</v>
      </c>
    </row>
  </sheetData>
  <sheetProtection selectLockedCells="1" selectUnlockedCells="1"/>
  <customSheetViews>
    <customSheetView guid="{DB8D12CF-4785-4380-997E-3DB321CA402A}" scale="60">
      <selection activeCell="N18" sqref="N18"/>
      <pageMargins left="0" right="0" top="0" bottom="0" header="0" footer="0"/>
      <pageSetup paperSize="9" orientation="portrait" r:id="rId1"/>
    </customSheetView>
  </customSheetViews>
  <dataValidations count="6">
    <dataValidation type="whole" allowBlank="1" showInputMessage="1" showErrorMessage="1" errorTitle="ZNOVU A LÉPE" error="To je móóóóóóc!!!!" sqref="I18:I26">
      <formula1>0</formula1>
      <formula2>30</formula2>
    </dataValidation>
    <dataValidation type="whole" showInputMessage="1" showErrorMessage="1" errorTitle="ZNOVU A LÉPE" error="To je móóóóóóc!!!!" sqref="J18:K26">
      <formula1>0</formula1>
      <formula2>15</formula2>
    </dataValidation>
    <dataValidation type="whole" allowBlank="1" showInputMessage="1" showErrorMessage="1" errorTitle="ZNOVU A LÉPE" error="To je móóóóóóc!!!!" sqref="L18:L26">
      <formula1>0</formula1>
      <formula2>5</formula2>
    </dataValidation>
    <dataValidation type="whole" showInputMessage="1" showErrorMessage="1" errorTitle="ZNOVU A LÉPE" error="To je móóóóóóc!!!!" sqref="M18:M26">
      <formula1>0</formula1>
      <formula2>10</formula2>
    </dataValidation>
    <dataValidation type="whole" showInputMessage="1" showErrorMessage="1" errorTitle="ZNOVU A LÉPE" error="To je móóóóóóc!!!!_x000a__x000a_" sqref="N18:N26">
      <formula1>0</formula1>
      <formula2>15</formula2>
    </dataValidation>
    <dataValidation type="whole" showInputMessage="1" showErrorMessage="1" errorTitle="ZNOVU A LÉPE" error="To je móóóóóóc!!!!_x000a__x000a_" sqref="O18:O26">
      <formula1>0</formula1>
      <formula2>10</formula2>
    </dataValidation>
  </dataValidations>
  <pageMargins left="0.19685039370078741" right="0.19685039370078741" top="0.78740157480314965" bottom="0.78740157480314965" header="0.31496062992125984" footer="0.31496062992125984"/>
  <pageSetup scale="48" orientation="landscape" horizontalDpi="300" verticalDpi="30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"/>
  <sheetViews>
    <sheetView workbookViewId="0">
      <selection activeCell="C1" sqref="C1"/>
    </sheetView>
  </sheetViews>
  <sheetFormatPr defaultColWidth="9.109375" defaultRowHeight="14.4" x14ac:dyDescent="0.3"/>
  <cols>
    <col min="1" max="1" width="11.44140625" style="1" customWidth="1"/>
    <col min="2" max="2" width="21" style="1" customWidth="1"/>
    <col min="3" max="3" width="19.44140625" style="1" customWidth="1"/>
    <col min="4" max="4" width="10.44140625" style="1" customWidth="1"/>
    <col min="5" max="5" width="9.5546875" style="1" customWidth="1"/>
    <col min="6" max="6" width="8.33203125" style="1" customWidth="1"/>
    <col min="7" max="7" width="7.33203125" style="1" customWidth="1"/>
    <col min="8" max="8" width="7.6640625" style="1" customWidth="1"/>
    <col min="9" max="15" width="9.109375" style="1"/>
    <col min="16" max="16" width="10.109375" style="1" bestFit="1" customWidth="1"/>
    <col min="17" max="17" width="14.44140625" style="1" customWidth="1"/>
    <col min="18" max="20" width="9.109375" style="1"/>
    <col min="21" max="21" width="11.44140625" style="1" customWidth="1"/>
    <col min="22" max="24" width="9.109375" style="1"/>
    <col min="25" max="25" width="10.88671875" style="1" bestFit="1" customWidth="1"/>
    <col min="26" max="26" width="13.33203125" style="1" customWidth="1"/>
    <col min="27" max="16384" width="9.109375" style="1"/>
  </cols>
  <sheetData>
    <row r="1" spans="1:16" ht="35.25" customHeight="1" x14ac:dyDescent="0.3">
      <c r="A1" s="2" t="s">
        <v>0</v>
      </c>
    </row>
    <row r="2" spans="1:16" ht="12.6" x14ac:dyDescent="0.3">
      <c r="A2" s="1" t="s">
        <v>1</v>
      </c>
      <c r="G2" s="4" t="s">
        <v>2</v>
      </c>
    </row>
    <row r="3" spans="1:16" ht="12.6" x14ac:dyDescent="0.3">
      <c r="A3" s="1" t="s">
        <v>3</v>
      </c>
      <c r="G3" s="1" t="s">
        <v>4</v>
      </c>
    </row>
    <row r="4" spans="1:16" ht="12.6" x14ac:dyDescent="0.3">
      <c r="A4" s="1" t="s">
        <v>5</v>
      </c>
      <c r="G4" s="1" t="s">
        <v>6</v>
      </c>
    </row>
    <row r="5" spans="1:16" ht="12.6" x14ac:dyDescent="0.3">
      <c r="A5" s="1" t="s">
        <v>7</v>
      </c>
      <c r="G5" s="1" t="s">
        <v>8</v>
      </c>
    </row>
    <row r="6" spans="1:16" ht="12.6" x14ac:dyDescent="0.3">
      <c r="A6" s="1" t="s">
        <v>9</v>
      </c>
      <c r="G6" s="1" t="s">
        <v>10</v>
      </c>
    </row>
    <row r="7" spans="1:16" ht="12.6" x14ac:dyDescent="0.3">
      <c r="A7" s="1" t="s">
        <v>11</v>
      </c>
      <c r="G7" s="1" t="s">
        <v>12</v>
      </c>
    </row>
    <row r="9" spans="1:16" ht="12.6" x14ac:dyDescent="0.3">
      <c r="G9" s="4" t="s">
        <v>13</v>
      </c>
    </row>
    <row r="10" spans="1:16" ht="12" x14ac:dyDescent="0.3">
      <c r="G10" s="1" t="s">
        <v>14</v>
      </c>
    </row>
    <row r="11" spans="1:16" ht="12" x14ac:dyDescent="0.3">
      <c r="G11" s="1" t="s">
        <v>15</v>
      </c>
    </row>
    <row r="12" spans="1:16" ht="12" x14ac:dyDescent="0.3">
      <c r="G12" s="1" t="s">
        <v>16</v>
      </c>
    </row>
    <row r="13" spans="1:16" ht="12" x14ac:dyDescent="0.3"/>
    <row r="14" spans="1:16" ht="12" x14ac:dyDescent="0.3">
      <c r="G14" s="1" t="s">
        <v>80</v>
      </c>
    </row>
    <row r="16" spans="1:16" ht="106.5" customHeight="1" x14ac:dyDescent="0.3">
      <c r="A16" s="3" t="s">
        <v>17</v>
      </c>
      <c r="B16" s="3" t="s">
        <v>18</v>
      </c>
      <c r="C16" s="3" t="s">
        <v>19</v>
      </c>
      <c r="D16" s="3" t="s">
        <v>20</v>
      </c>
      <c r="E16" s="3" t="s">
        <v>21</v>
      </c>
      <c r="F16" s="3" t="s">
        <v>22</v>
      </c>
      <c r="G16" s="3" t="s">
        <v>23</v>
      </c>
      <c r="H16" s="3" t="s">
        <v>24</v>
      </c>
      <c r="I16" s="5" t="s">
        <v>25</v>
      </c>
      <c r="J16" s="5" t="s">
        <v>26</v>
      </c>
      <c r="K16" s="5" t="s">
        <v>27</v>
      </c>
      <c r="L16" s="5" t="s">
        <v>28</v>
      </c>
      <c r="M16" s="5" t="s">
        <v>29</v>
      </c>
      <c r="N16" s="5" t="s">
        <v>30</v>
      </c>
      <c r="O16" s="5" t="s">
        <v>31</v>
      </c>
      <c r="P16" s="3" t="s">
        <v>32</v>
      </c>
    </row>
    <row r="17" spans="1:16" ht="12" x14ac:dyDescent="0.3">
      <c r="A17" s="8"/>
      <c r="B17" s="8"/>
      <c r="C17" s="8"/>
      <c r="D17" s="8"/>
      <c r="E17" s="8"/>
      <c r="F17" s="9"/>
      <c r="G17" s="9"/>
      <c r="H17" s="9"/>
      <c r="I17" s="10" t="s">
        <v>44</v>
      </c>
      <c r="J17" s="11" t="s">
        <v>45</v>
      </c>
      <c r="K17" s="11" t="s">
        <v>45</v>
      </c>
      <c r="L17" s="11" t="s">
        <v>46</v>
      </c>
      <c r="M17" s="11" t="s">
        <v>47</v>
      </c>
      <c r="N17" s="11" t="s">
        <v>45</v>
      </c>
      <c r="O17" s="11" t="s">
        <v>47</v>
      </c>
      <c r="P17" s="9"/>
    </row>
    <row r="18" spans="1:16" ht="12" x14ac:dyDescent="0.2">
      <c r="A18" s="14" t="s">
        <v>48</v>
      </c>
      <c r="B18" s="15" t="s">
        <v>49</v>
      </c>
      <c r="C18" s="14" t="s">
        <v>50</v>
      </c>
      <c r="D18" s="16">
        <v>1579000</v>
      </c>
      <c r="E18" s="16">
        <v>650000</v>
      </c>
      <c r="F18" s="17">
        <v>55</v>
      </c>
      <c r="G18" s="17">
        <v>32</v>
      </c>
      <c r="H18" s="18">
        <f>SUM(F18:G18)</f>
        <v>87</v>
      </c>
      <c r="I18" s="19">
        <v>25</v>
      </c>
      <c r="J18" s="19">
        <v>11</v>
      </c>
      <c r="K18" s="19">
        <v>12</v>
      </c>
      <c r="L18" s="19">
        <v>5</v>
      </c>
      <c r="M18" s="19">
        <v>9</v>
      </c>
      <c r="N18" s="19">
        <v>14</v>
      </c>
      <c r="O18" s="19">
        <v>9</v>
      </c>
      <c r="P18" s="20">
        <f>SUM(I18:O18)</f>
        <v>85</v>
      </c>
    </row>
    <row r="19" spans="1:16" ht="12" x14ac:dyDescent="0.2">
      <c r="A19" s="14" t="s">
        <v>53</v>
      </c>
      <c r="B19" s="15" t="s">
        <v>54</v>
      </c>
      <c r="C19" s="14" t="s">
        <v>55</v>
      </c>
      <c r="D19" s="16">
        <v>542200</v>
      </c>
      <c r="E19" s="16">
        <v>271100</v>
      </c>
      <c r="F19" s="17">
        <v>35</v>
      </c>
      <c r="G19" s="17"/>
      <c r="H19" s="18">
        <f>SUM(F19:G19)</f>
        <v>35</v>
      </c>
      <c r="I19" s="19">
        <v>20</v>
      </c>
      <c r="J19" s="19">
        <v>11</v>
      </c>
      <c r="K19" s="19">
        <v>10</v>
      </c>
      <c r="L19" s="19">
        <v>5</v>
      </c>
      <c r="M19" s="19">
        <v>8</v>
      </c>
      <c r="N19" s="19">
        <v>11</v>
      </c>
      <c r="O19" s="19">
        <v>5</v>
      </c>
      <c r="P19" s="20">
        <f>SUM(I19:O19)</f>
        <v>70</v>
      </c>
    </row>
    <row r="20" spans="1:16" ht="12" x14ac:dyDescent="0.2">
      <c r="A20" s="14" t="s">
        <v>56</v>
      </c>
      <c r="B20" s="15" t="s">
        <v>57</v>
      </c>
      <c r="C20" s="14" t="s">
        <v>58</v>
      </c>
      <c r="D20" s="16">
        <v>949518</v>
      </c>
      <c r="E20" s="16">
        <v>555000</v>
      </c>
      <c r="F20" s="17">
        <v>55</v>
      </c>
      <c r="G20" s="17">
        <v>29</v>
      </c>
      <c r="H20" s="18">
        <f>SUM(F20:G20)</f>
        <v>84</v>
      </c>
      <c r="I20" s="19">
        <v>26</v>
      </c>
      <c r="J20" s="19">
        <v>13</v>
      </c>
      <c r="K20" s="19">
        <v>12</v>
      </c>
      <c r="L20" s="19">
        <v>5</v>
      </c>
      <c r="M20" s="19">
        <v>8</v>
      </c>
      <c r="N20" s="19">
        <v>12</v>
      </c>
      <c r="O20" s="19">
        <v>8</v>
      </c>
      <c r="P20" s="20">
        <f>SUM(I20:O20)</f>
        <v>84</v>
      </c>
    </row>
    <row r="21" spans="1:16" ht="12" x14ac:dyDescent="0.2">
      <c r="A21" s="14" t="s">
        <v>59</v>
      </c>
      <c r="B21" s="15" t="s">
        <v>60</v>
      </c>
      <c r="C21" s="14" t="s">
        <v>61</v>
      </c>
      <c r="D21" s="16">
        <v>1650261</v>
      </c>
      <c r="E21" s="16">
        <v>750000</v>
      </c>
      <c r="F21" s="17"/>
      <c r="G21" s="17">
        <v>22</v>
      </c>
      <c r="H21" s="18">
        <f>SUM(F21:G21)</f>
        <v>22</v>
      </c>
      <c r="I21" s="19">
        <v>18</v>
      </c>
      <c r="J21" s="19">
        <v>10</v>
      </c>
      <c r="K21" s="19">
        <v>11</v>
      </c>
      <c r="L21" s="19">
        <v>4</v>
      </c>
      <c r="M21" s="19">
        <v>8</v>
      </c>
      <c r="N21" s="19">
        <v>10</v>
      </c>
      <c r="O21" s="19">
        <v>6</v>
      </c>
      <c r="P21" s="20">
        <f>SUM(I21:O21)</f>
        <v>67</v>
      </c>
    </row>
    <row r="22" spans="1:16" ht="12" x14ac:dyDescent="0.2">
      <c r="A22" s="14" t="s">
        <v>62</v>
      </c>
      <c r="B22" s="15" t="s">
        <v>63</v>
      </c>
      <c r="C22" s="14" t="s">
        <v>64</v>
      </c>
      <c r="D22" s="16">
        <v>770850</v>
      </c>
      <c r="E22" s="16">
        <v>568100</v>
      </c>
      <c r="F22" s="17"/>
      <c r="G22" s="17">
        <v>35</v>
      </c>
      <c r="H22" s="18">
        <f>SUM(F22:G22)</f>
        <v>35</v>
      </c>
      <c r="I22" s="19">
        <v>15</v>
      </c>
      <c r="J22" s="19">
        <v>10</v>
      </c>
      <c r="K22" s="19">
        <v>8</v>
      </c>
      <c r="L22" s="19">
        <v>4</v>
      </c>
      <c r="M22" s="19">
        <v>8</v>
      </c>
      <c r="N22" s="19">
        <v>9</v>
      </c>
      <c r="O22" s="19">
        <v>5</v>
      </c>
      <c r="P22" s="20">
        <f>SUM(I22:O22)</f>
        <v>59</v>
      </c>
    </row>
    <row r="23" spans="1:16" ht="12" x14ac:dyDescent="0.2">
      <c r="A23" s="14" t="s">
        <v>65</v>
      </c>
      <c r="B23" s="15" t="s">
        <v>66</v>
      </c>
      <c r="C23" s="14" t="s">
        <v>67</v>
      </c>
      <c r="D23" s="16">
        <v>1983915.4</v>
      </c>
      <c r="E23" s="16">
        <v>850000</v>
      </c>
      <c r="F23" s="17">
        <v>46</v>
      </c>
      <c r="G23" s="17"/>
      <c r="H23" s="18">
        <f>SUM(F23:G23)</f>
        <v>46</v>
      </c>
      <c r="I23" s="19">
        <v>22</v>
      </c>
      <c r="J23" s="19">
        <v>12</v>
      </c>
      <c r="K23" s="19">
        <v>12</v>
      </c>
      <c r="L23" s="19">
        <v>5</v>
      </c>
      <c r="M23" s="19">
        <v>9</v>
      </c>
      <c r="N23" s="19">
        <v>13</v>
      </c>
      <c r="O23" s="19">
        <v>6</v>
      </c>
      <c r="P23" s="20">
        <f>SUM(I23:O23)</f>
        <v>79</v>
      </c>
    </row>
    <row r="24" spans="1:16" ht="12" x14ac:dyDescent="0.2">
      <c r="A24" s="14" t="s">
        <v>68</v>
      </c>
      <c r="B24" s="15" t="s">
        <v>69</v>
      </c>
      <c r="C24" s="14" t="s">
        <v>70</v>
      </c>
      <c r="D24" s="16">
        <v>653000</v>
      </c>
      <c r="E24" s="16">
        <v>420000</v>
      </c>
      <c r="F24" s="17">
        <v>39</v>
      </c>
      <c r="G24" s="17"/>
      <c r="H24" s="18">
        <f>SUM(F24:G24)</f>
        <v>39</v>
      </c>
      <c r="I24" s="19">
        <v>20</v>
      </c>
      <c r="J24" s="19">
        <v>12</v>
      </c>
      <c r="K24" s="19">
        <v>12</v>
      </c>
      <c r="L24" s="19">
        <v>4</v>
      </c>
      <c r="M24" s="19">
        <v>9</v>
      </c>
      <c r="N24" s="19">
        <v>11</v>
      </c>
      <c r="O24" s="19">
        <v>7</v>
      </c>
      <c r="P24" s="20">
        <f>SUM(I24:O24)</f>
        <v>75</v>
      </c>
    </row>
    <row r="25" spans="1:16" ht="12" x14ac:dyDescent="0.2">
      <c r="A25" s="14" t="s">
        <v>71</v>
      </c>
      <c r="B25" s="15" t="s">
        <v>72</v>
      </c>
      <c r="C25" s="14" t="s">
        <v>73</v>
      </c>
      <c r="D25" s="16">
        <v>350000</v>
      </c>
      <c r="E25" s="16">
        <v>170000</v>
      </c>
      <c r="F25" s="17"/>
      <c r="G25" s="17">
        <v>12</v>
      </c>
      <c r="H25" s="18">
        <f>SUM(F25:G25)</f>
        <v>12</v>
      </c>
      <c r="I25" s="19">
        <v>15</v>
      </c>
      <c r="J25" s="19">
        <v>7</v>
      </c>
      <c r="K25" s="19">
        <v>8</v>
      </c>
      <c r="L25" s="19">
        <v>3</v>
      </c>
      <c r="M25" s="19">
        <v>7</v>
      </c>
      <c r="N25" s="19">
        <v>3</v>
      </c>
      <c r="O25" s="19">
        <v>4</v>
      </c>
      <c r="P25" s="20">
        <f>SUM(I25:O25)</f>
        <v>47</v>
      </c>
    </row>
    <row r="26" spans="1:16" ht="12" x14ac:dyDescent="0.2">
      <c r="A26" s="14" t="s">
        <v>75</v>
      </c>
      <c r="B26" s="15" t="s">
        <v>76</v>
      </c>
      <c r="C26" s="14" t="s">
        <v>77</v>
      </c>
      <c r="D26" s="16">
        <v>526250</v>
      </c>
      <c r="E26" s="16">
        <v>463100</v>
      </c>
      <c r="F26" s="17">
        <v>40</v>
      </c>
      <c r="G26" s="17">
        <v>24</v>
      </c>
      <c r="H26" s="18">
        <f>SUM(F26:G26)</f>
        <v>64</v>
      </c>
      <c r="I26" s="19">
        <v>21</v>
      </c>
      <c r="J26" s="19">
        <v>12</v>
      </c>
      <c r="K26" s="19">
        <v>12</v>
      </c>
      <c r="L26" s="19">
        <v>5</v>
      </c>
      <c r="M26" s="19">
        <v>8</v>
      </c>
      <c r="N26" s="19">
        <v>13</v>
      </c>
      <c r="O26" s="19">
        <v>5</v>
      </c>
      <c r="P26" s="20">
        <f>SUM(I26:O26)</f>
        <v>76</v>
      </c>
    </row>
    <row r="27" spans="1:16" ht="12" x14ac:dyDescent="0.3">
      <c r="E27" s="6">
        <f>SUM(E18:E26)</f>
        <v>4697300</v>
      </c>
    </row>
    <row r="28" spans="1:16" ht="12" x14ac:dyDescent="0.3"/>
  </sheetData>
  <sortState ref="A18:P26">
    <sortCondition ref="A18"/>
  </sortState>
  <dataValidations count="6">
    <dataValidation type="whole" showInputMessage="1" showErrorMessage="1" errorTitle="ZNOVU A LÉPE" error="To je móóóóóóc!!!!_x000a__x000a_" sqref="O18:O26">
      <formula1>0</formula1>
      <formula2>10</formula2>
    </dataValidation>
    <dataValidation type="whole" showInputMessage="1" showErrorMessage="1" errorTitle="ZNOVU A LÉPE" error="To je móóóóóóc!!!!_x000a__x000a_" sqref="N18:N26">
      <formula1>0</formula1>
      <formula2>15</formula2>
    </dataValidation>
    <dataValidation type="whole" showInputMessage="1" showErrorMessage="1" errorTitle="ZNOVU A LÉPE" error="To je móóóóóóc!!!!" sqref="M18:M26">
      <formula1>0</formula1>
      <formula2>10</formula2>
    </dataValidation>
    <dataValidation type="whole" allowBlank="1" showInputMessage="1" showErrorMessage="1" errorTitle="ZNOVU A LÉPE" error="To je móóóóóóc!!!!" sqref="L18:L26">
      <formula1>0</formula1>
      <formula2>5</formula2>
    </dataValidation>
    <dataValidation type="whole" showInputMessage="1" showErrorMessage="1" errorTitle="ZNOVU A LÉPE" error="To je móóóóóóc!!!!" sqref="J18:K26">
      <formula1>0</formula1>
      <formula2>15</formula2>
    </dataValidation>
    <dataValidation type="whole" allowBlank="1" showInputMessage="1" showErrorMessage="1" errorTitle="ZNOVU A LÉPE" error="To je móóóóóóc!!!!" sqref="I18:I26">
      <formula1>0</formula1>
      <formula2>30</formula2>
    </dataValidation>
  </dataValidation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"/>
  <sheetViews>
    <sheetView workbookViewId="0">
      <selection activeCell="I18" sqref="I18:O26"/>
    </sheetView>
  </sheetViews>
  <sheetFormatPr defaultColWidth="9.109375" defaultRowHeight="14.4" x14ac:dyDescent="0.3"/>
  <cols>
    <col min="1" max="1" width="11.44140625" style="1" customWidth="1"/>
    <col min="2" max="2" width="21" style="1" customWidth="1"/>
    <col min="3" max="3" width="19.44140625" style="1" customWidth="1"/>
    <col min="4" max="4" width="10.44140625" style="1" customWidth="1"/>
    <col min="5" max="5" width="9.5546875" style="1" customWidth="1"/>
    <col min="6" max="6" width="8.33203125" style="1" customWidth="1"/>
    <col min="7" max="7" width="7.33203125" style="1" customWidth="1"/>
    <col min="8" max="8" width="7.6640625" style="1" customWidth="1"/>
    <col min="9" max="15" width="9.109375" style="1"/>
    <col min="16" max="16" width="10.109375" style="1" bestFit="1" customWidth="1"/>
    <col min="17" max="17" width="14.44140625" style="1" customWidth="1"/>
    <col min="18" max="20" width="9.109375" style="1"/>
    <col min="21" max="21" width="11.44140625" style="1" customWidth="1"/>
    <col min="22" max="24" width="9.109375" style="1"/>
    <col min="25" max="25" width="10.88671875" style="1" bestFit="1" customWidth="1"/>
    <col min="26" max="26" width="13.33203125" style="1" customWidth="1"/>
    <col min="27" max="16384" width="9.109375" style="1"/>
  </cols>
  <sheetData>
    <row r="1" spans="1:16" ht="35.25" customHeight="1" x14ac:dyDescent="0.3">
      <c r="A1" s="2" t="s">
        <v>0</v>
      </c>
    </row>
    <row r="2" spans="1:16" ht="12.6" x14ac:dyDescent="0.3">
      <c r="A2" s="1" t="s">
        <v>1</v>
      </c>
      <c r="G2" s="4" t="s">
        <v>2</v>
      </c>
    </row>
    <row r="3" spans="1:16" ht="12.6" x14ac:dyDescent="0.3">
      <c r="A3" s="1" t="s">
        <v>3</v>
      </c>
      <c r="G3" s="1" t="s">
        <v>4</v>
      </c>
    </row>
    <row r="4" spans="1:16" ht="12.6" x14ac:dyDescent="0.3">
      <c r="A4" s="1" t="s">
        <v>5</v>
      </c>
      <c r="G4" s="1" t="s">
        <v>6</v>
      </c>
    </row>
    <row r="5" spans="1:16" ht="12.6" x14ac:dyDescent="0.3">
      <c r="A5" s="1" t="s">
        <v>7</v>
      </c>
      <c r="G5" s="1" t="s">
        <v>8</v>
      </c>
    </row>
    <row r="6" spans="1:16" ht="12.6" x14ac:dyDescent="0.3">
      <c r="A6" s="1" t="s">
        <v>9</v>
      </c>
      <c r="G6" s="1" t="s">
        <v>10</v>
      </c>
    </row>
    <row r="7" spans="1:16" ht="12.6" x14ac:dyDescent="0.3">
      <c r="A7" s="1" t="s">
        <v>11</v>
      </c>
      <c r="G7" s="1" t="s">
        <v>12</v>
      </c>
    </row>
    <row r="9" spans="1:16" ht="12.6" x14ac:dyDescent="0.3">
      <c r="G9" s="4" t="s">
        <v>13</v>
      </c>
    </row>
    <row r="10" spans="1:16" ht="12" x14ac:dyDescent="0.3">
      <c r="G10" s="1" t="s">
        <v>14</v>
      </c>
    </row>
    <row r="11" spans="1:16" ht="12" x14ac:dyDescent="0.3">
      <c r="G11" s="1" t="s">
        <v>15</v>
      </c>
    </row>
    <row r="12" spans="1:16" ht="12" x14ac:dyDescent="0.3">
      <c r="G12" s="1" t="s">
        <v>16</v>
      </c>
    </row>
    <row r="13" spans="1:16" ht="12" x14ac:dyDescent="0.3"/>
    <row r="14" spans="1:16" ht="12" x14ac:dyDescent="0.3">
      <c r="G14" s="1" t="s">
        <v>80</v>
      </c>
    </row>
    <row r="16" spans="1:16" ht="106.5" customHeight="1" x14ac:dyDescent="0.3">
      <c r="A16" s="3" t="s">
        <v>17</v>
      </c>
      <c r="B16" s="3" t="s">
        <v>18</v>
      </c>
      <c r="C16" s="3" t="s">
        <v>19</v>
      </c>
      <c r="D16" s="3" t="s">
        <v>20</v>
      </c>
      <c r="E16" s="3" t="s">
        <v>21</v>
      </c>
      <c r="F16" s="3" t="s">
        <v>22</v>
      </c>
      <c r="G16" s="3" t="s">
        <v>23</v>
      </c>
      <c r="H16" s="3" t="s">
        <v>24</v>
      </c>
      <c r="I16" s="5" t="s">
        <v>25</v>
      </c>
      <c r="J16" s="5" t="s">
        <v>26</v>
      </c>
      <c r="K16" s="5" t="s">
        <v>27</v>
      </c>
      <c r="L16" s="5" t="s">
        <v>28</v>
      </c>
      <c r="M16" s="5" t="s">
        <v>29</v>
      </c>
      <c r="N16" s="5" t="s">
        <v>30</v>
      </c>
      <c r="O16" s="5" t="s">
        <v>31</v>
      </c>
      <c r="P16" s="3" t="s">
        <v>32</v>
      </c>
    </row>
    <row r="17" spans="1:16" ht="12" x14ac:dyDescent="0.3">
      <c r="A17" s="8"/>
      <c r="B17" s="8"/>
      <c r="C17" s="8"/>
      <c r="D17" s="8"/>
      <c r="E17" s="8"/>
      <c r="F17" s="9"/>
      <c r="G17" s="9"/>
      <c r="H17" s="9"/>
      <c r="I17" s="10" t="s">
        <v>44</v>
      </c>
      <c r="J17" s="11" t="s">
        <v>45</v>
      </c>
      <c r="K17" s="11" t="s">
        <v>45</v>
      </c>
      <c r="L17" s="11" t="s">
        <v>46</v>
      </c>
      <c r="M17" s="11" t="s">
        <v>47</v>
      </c>
      <c r="N17" s="11" t="s">
        <v>45</v>
      </c>
      <c r="O17" s="11" t="s">
        <v>47</v>
      </c>
      <c r="P17" s="9"/>
    </row>
    <row r="18" spans="1:16" ht="12" x14ac:dyDescent="0.2">
      <c r="A18" s="14" t="s">
        <v>48</v>
      </c>
      <c r="B18" s="15" t="s">
        <v>49</v>
      </c>
      <c r="C18" s="14" t="s">
        <v>50</v>
      </c>
      <c r="D18" s="16">
        <v>1579000</v>
      </c>
      <c r="E18" s="16">
        <v>650000</v>
      </c>
      <c r="F18" s="17">
        <v>55</v>
      </c>
      <c r="G18" s="17">
        <v>32</v>
      </c>
      <c r="H18" s="18">
        <f>SUM(F18:G18)</f>
        <v>87</v>
      </c>
      <c r="I18" s="19">
        <v>20</v>
      </c>
      <c r="J18" s="19">
        <v>12</v>
      </c>
      <c r="K18" s="19">
        <v>12</v>
      </c>
      <c r="L18" s="19">
        <v>5</v>
      </c>
      <c r="M18" s="19">
        <v>9</v>
      </c>
      <c r="N18" s="19">
        <v>12</v>
      </c>
      <c r="O18" s="19">
        <v>9</v>
      </c>
      <c r="P18" s="20">
        <f>SUM(I18:O18)</f>
        <v>79</v>
      </c>
    </row>
    <row r="19" spans="1:16" ht="12" x14ac:dyDescent="0.2">
      <c r="A19" s="14" t="s">
        <v>53</v>
      </c>
      <c r="B19" s="15" t="s">
        <v>54</v>
      </c>
      <c r="C19" s="14" t="s">
        <v>55</v>
      </c>
      <c r="D19" s="16">
        <v>542200</v>
      </c>
      <c r="E19" s="16">
        <v>271100</v>
      </c>
      <c r="F19" s="17">
        <v>35</v>
      </c>
      <c r="G19" s="17"/>
      <c r="H19" s="18">
        <f>SUM(F19:G19)</f>
        <v>35</v>
      </c>
      <c r="I19" s="19">
        <v>20</v>
      </c>
      <c r="J19" s="19">
        <v>8</v>
      </c>
      <c r="K19" s="19">
        <v>10</v>
      </c>
      <c r="L19" s="19">
        <v>4</v>
      </c>
      <c r="M19" s="19">
        <v>8</v>
      </c>
      <c r="N19" s="19">
        <v>9</v>
      </c>
      <c r="O19" s="19">
        <v>5</v>
      </c>
      <c r="P19" s="20">
        <f>SUM(I19:O19)</f>
        <v>64</v>
      </c>
    </row>
    <row r="20" spans="1:16" ht="12" x14ac:dyDescent="0.2">
      <c r="A20" s="14" t="s">
        <v>56</v>
      </c>
      <c r="B20" s="15" t="s">
        <v>57</v>
      </c>
      <c r="C20" s="14" t="s">
        <v>58</v>
      </c>
      <c r="D20" s="16">
        <v>949518</v>
      </c>
      <c r="E20" s="16">
        <v>555000</v>
      </c>
      <c r="F20" s="17">
        <v>55</v>
      </c>
      <c r="G20" s="17">
        <v>29</v>
      </c>
      <c r="H20" s="18">
        <f>SUM(F20:G20)</f>
        <v>84</v>
      </c>
      <c r="I20" s="19">
        <v>22</v>
      </c>
      <c r="J20" s="19">
        <v>13</v>
      </c>
      <c r="K20" s="19">
        <v>13</v>
      </c>
      <c r="L20" s="19">
        <v>5</v>
      </c>
      <c r="M20" s="19">
        <v>9</v>
      </c>
      <c r="N20" s="19">
        <v>13</v>
      </c>
      <c r="O20" s="19">
        <v>10</v>
      </c>
      <c r="P20" s="20">
        <f>SUM(I20:O20)</f>
        <v>85</v>
      </c>
    </row>
    <row r="21" spans="1:16" ht="12" x14ac:dyDescent="0.2">
      <c r="A21" s="14" t="s">
        <v>59</v>
      </c>
      <c r="B21" s="15" t="s">
        <v>60</v>
      </c>
      <c r="C21" s="14" t="s">
        <v>61</v>
      </c>
      <c r="D21" s="16">
        <v>1650261</v>
      </c>
      <c r="E21" s="16">
        <v>750000</v>
      </c>
      <c r="F21" s="17"/>
      <c r="G21" s="17">
        <v>22</v>
      </c>
      <c r="H21" s="18">
        <f>SUM(F21:G21)</f>
        <v>22</v>
      </c>
      <c r="I21" s="19">
        <v>12</v>
      </c>
      <c r="J21" s="19">
        <v>11</v>
      </c>
      <c r="K21" s="19">
        <v>8</v>
      </c>
      <c r="L21" s="19">
        <v>4</v>
      </c>
      <c r="M21" s="19">
        <v>7</v>
      </c>
      <c r="N21" s="19">
        <v>11</v>
      </c>
      <c r="O21" s="19">
        <v>6</v>
      </c>
      <c r="P21" s="20">
        <f>SUM(I21:O21)</f>
        <v>59</v>
      </c>
    </row>
    <row r="22" spans="1:16" ht="12" x14ac:dyDescent="0.2">
      <c r="A22" s="14" t="s">
        <v>62</v>
      </c>
      <c r="B22" s="15" t="s">
        <v>63</v>
      </c>
      <c r="C22" s="14" t="s">
        <v>64</v>
      </c>
      <c r="D22" s="16">
        <v>770850</v>
      </c>
      <c r="E22" s="16">
        <v>568100</v>
      </c>
      <c r="F22" s="17"/>
      <c r="G22" s="17">
        <v>35</v>
      </c>
      <c r="H22" s="18">
        <f>SUM(F22:G22)</f>
        <v>35</v>
      </c>
      <c r="I22" s="19">
        <v>11</v>
      </c>
      <c r="J22" s="19">
        <v>10</v>
      </c>
      <c r="K22" s="19">
        <v>7</v>
      </c>
      <c r="L22" s="19">
        <v>5</v>
      </c>
      <c r="M22" s="19">
        <v>7</v>
      </c>
      <c r="N22" s="19">
        <v>8</v>
      </c>
      <c r="O22" s="19">
        <v>5</v>
      </c>
      <c r="P22" s="20">
        <f>SUM(I22:O22)</f>
        <v>53</v>
      </c>
    </row>
    <row r="23" spans="1:16" ht="12" x14ac:dyDescent="0.2">
      <c r="A23" s="14" t="s">
        <v>65</v>
      </c>
      <c r="B23" s="15" t="s">
        <v>66</v>
      </c>
      <c r="C23" s="14" t="s">
        <v>67</v>
      </c>
      <c r="D23" s="16">
        <v>1983915.4</v>
      </c>
      <c r="E23" s="16">
        <v>850000</v>
      </c>
      <c r="F23" s="17">
        <v>46</v>
      </c>
      <c r="G23" s="17"/>
      <c r="H23" s="18">
        <f>SUM(F23:G23)</f>
        <v>46</v>
      </c>
      <c r="I23" s="19">
        <v>22</v>
      </c>
      <c r="J23" s="19">
        <v>13</v>
      </c>
      <c r="K23" s="19">
        <v>12</v>
      </c>
      <c r="L23" s="19">
        <v>4</v>
      </c>
      <c r="M23" s="19">
        <v>9</v>
      </c>
      <c r="N23" s="19">
        <v>13</v>
      </c>
      <c r="O23" s="19">
        <v>5</v>
      </c>
      <c r="P23" s="20">
        <f>SUM(I23:O23)</f>
        <v>78</v>
      </c>
    </row>
    <row r="24" spans="1:16" ht="12" x14ac:dyDescent="0.2">
      <c r="A24" s="14" t="s">
        <v>68</v>
      </c>
      <c r="B24" s="15" t="s">
        <v>69</v>
      </c>
      <c r="C24" s="14" t="s">
        <v>70</v>
      </c>
      <c r="D24" s="16">
        <v>653000</v>
      </c>
      <c r="E24" s="16">
        <v>420000</v>
      </c>
      <c r="F24" s="17">
        <v>39</v>
      </c>
      <c r="G24" s="17"/>
      <c r="H24" s="18">
        <f>SUM(F24:G24)</f>
        <v>39</v>
      </c>
      <c r="I24" s="19">
        <v>15</v>
      </c>
      <c r="J24" s="19">
        <v>12</v>
      </c>
      <c r="K24" s="19">
        <v>10</v>
      </c>
      <c r="L24" s="19">
        <v>5</v>
      </c>
      <c r="M24" s="19">
        <v>8</v>
      </c>
      <c r="N24" s="19">
        <v>11</v>
      </c>
      <c r="O24" s="19">
        <v>6</v>
      </c>
      <c r="P24" s="20">
        <f>SUM(I24:O24)</f>
        <v>67</v>
      </c>
    </row>
    <row r="25" spans="1:16" ht="12" x14ac:dyDescent="0.2">
      <c r="A25" s="14" t="s">
        <v>71</v>
      </c>
      <c r="B25" s="15" t="s">
        <v>72</v>
      </c>
      <c r="C25" s="14" t="s">
        <v>73</v>
      </c>
      <c r="D25" s="16">
        <v>350000</v>
      </c>
      <c r="E25" s="16">
        <v>170000</v>
      </c>
      <c r="F25" s="17"/>
      <c r="G25" s="17">
        <v>12</v>
      </c>
      <c r="H25" s="18">
        <f>SUM(F25:G25)</f>
        <v>12</v>
      </c>
      <c r="I25" s="19">
        <v>11</v>
      </c>
      <c r="J25" s="19">
        <v>7</v>
      </c>
      <c r="K25" s="19">
        <v>7</v>
      </c>
      <c r="L25" s="19">
        <v>3</v>
      </c>
      <c r="M25" s="19">
        <v>7</v>
      </c>
      <c r="N25" s="19">
        <v>5</v>
      </c>
      <c r="O25" s="19">
        <v>4</v>
      </c>
      <c r="P25" s="20">
        <f>SUM(I25:O25)</f>
        <v>44</v>
      </c>
    </row>
    <row r="26" spans="1:16" ht="12" x14ac:dyDescent="0.2">
      <c r="A26" s="14" t="s">
        <v>75</v>
      </c>
      <c r="B26" s="15" t="s">
        <v>76</v>
      </c>
      <c r="C26" s="14" t="s">
        <v>77</v>
      </c>
      <c r="D26" s="16">
        <v>526250</v>
      </c>
      <c r="E26" s="16">
        <v>463100</v>
      </c>
      <c r="F26" s="17">
        <v>40</v>
      </c>
      <c r="G26" s="17">
        <v>24</v>
      </c>
      <c r="H26" s="18">
        <f>SUM(F26:G26)</f>
        <v>64</v>
      </c>
      <c r="I26" s="19">
        <v>20</v>
      </c>
      <c r="J26" s="19">
        <v>12</v>
      </c>
      <c r="K26" s="19">
        <v>11</v>
      </c>
      <c r="L26" s="19">
        <v>5</v>
      </c>
      <c r="M26" s="19">
        <v>7</v>
      </c>
      <c r="N26" s="19">
        <v>14</v>
      </c>
      <c r="O26" s="19">
        <v>5</v>
      </c>
      <c r="P26" s="20">
        <f>SUM(I26:O26)</f>
        <v>74</v>
      </c>
    </row>
    <row r="27" spans="1:16" ht="12" x14ac:dyDescent="0.3">
      <c r="E27" s="6">
        <f>SUM(E18:E26)</f>
        <v>4697300</v>
      </c>
    </row>
    <row r="28" spans="1:16" ht="12" x14ac:dyDescent="0.3"/>
  </sheetData>
  <dataValidations count="6">
    <dataValidation type="whole" allowBlank="1" showInputMessage="1" showErrorMessage="1" errorTitle="ZNOVU A LÉPE" error="To je móóóóóóc!!!!" sqref="I18:I26">
      <formula1>0</formula1>
      <formula2>30</formula2>
    </dataValidation>
    <dataValidation type="whole" showInputMessage="1" showErrorMessage="1" errorTitle="ZNOVU A LÉPE" error="To je móóóóóóc!!!!" sqref="J18:K26">
      <formula1>0</formula1>
      <formula2>15</formula2>
    </dataValidation>
    <dataValidation type="whole" allowBlank="1" showInputMessage="1" showErrorMessage="1" errorTitle="ZNOVU A LÉPE" error="To je móóóóóóc!!!!" sqref="L18:L26">
      <formula1>0</formula1>
      <formula2>5</formula2>
    </dataValidation>
    <dataValidation type="whole" showInputMessage="1" showErrorMessage="1" errorTitle="ZNOVU A LÉPE" error="To je móóóóóóc!!!!" sqref="M18:M26">
      <formula1>0</formula1>
      <formula2>10</formula2>
    </dataValidation>
    <dataValidation type="whole" showInputMessage="1" showErrorMessage="1" errorTitle="ZNOVU A LÉPE" error="To je móóóóóóc!!!!_x000a__x000a_" sqref="N18:N26">
      <formula1>0</formula1>
      <formula2>15</formula2>
    </dataValidation>
    <dataValidation type="whole" showInputMessage="1" showErrorMessage="1" errorTitle="ZNOVU A LÉPE" error="To je móóóóóóc!!!!_x000a__x000a_" sqref="O18:O26">
      <formula1>0</formula1>
      <formula2>10</formula2>
    </dataValidation>
  </dataValidation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"/>
  <sheetViews>
    <sheetView workbookViewId="0">
      <selection activeCell="E1" sqref="E1"/>
    </sheetView>
  </sheetViews>
  <sheetFormatPr defaultColWidth="9.109375" defaultRowHeight="14.4" x14ac:dyDescent="0.3"/>
  <cols>
    <col min="1" max="1" width="11.44140625" style="1" customWidth="1"/>
    <col min="2" max="2" width="21" style="1" customWidth="1"/>
    <col min="3" max="3" width="19.44140625" style="1" customWidth="1"/>
    <col min="4" max="4" width="10.44140625" style="1" customWidth="1"/>
    <col min="5" max="5" width="9.5546875" style="1" customWidth="1"/>
    <col min="6" max="6" width="8.33203125" style="1" customWidth="1"/>
    <col min="7" max="7" width="7.33203125" style="1" customWidth="1"/>
    <col min="8" max="8" width="7.6640625" style="1" customWidth="1"/>
    <col min="9" max="15" width="9.109375" style="1"/>
    <col min="16" max="16" width="10.109375" style="1" bestFit="1" customWidth="1"/>
    <col min="17" max="17" width="14.44140625" style="1" customWidth="1"/>
    <col min="18" max="20" width="9.109375" style="1"/>
    <col min="21" max="21" width="11.44140625" style="1" customWidth="1"/>
    <col min="22" max="24" width="9.109375" style="1"/>
    <col min="25" max="25" width="10.88671875" style="1" bestFit="1" customWidth="1"/>
    <col min="26" max="26" width="13.33203125" style="1" customWidth="1"/>
    <col min="27" max="16384" width="9.109375" style="1"/>
  </cols>
  <sheetData>
    <row r="1" spans="1:16" ht="35.25" customHeight="1" x14ac:dyDescent="0.3">
      <c r="A1" s="2" t="s">
        <v>0</v>
      </c>
    </row>
    <row r="2" spans="1:16" ht="12.6" x14ac:dyDescent="0.3">
      <c r="A2" s="1" t="s">
        <v>1</v>
      </c>
      <c r="G2" s="4" t="s">
        <v>2</v>
      </c>
    </row>
    <row r="3" spans="1:16" ht="12.6" x14ac:dyDescent="0.3">
      <c r="A3" s="1" t="s">
        <v>3</v>
      </c>
      <c r="G3" s="1" t="s">
        <v>4</v>
      </c>
    </row>
    <row r="4" spans="1:16" ht="12.6" x14ac:dyDescent="0.3">
      <c r="A4" s="1" t="s">
        <v>5</v>
      </c>
      <c r="G4" s="1" t="s">
        <v>6</v>
      </c>
    </row>
    <row r="5" spans="1:16" ht="12.6" x14ac:dyDescent="0.3">
      <c r="A5" s="1" t="s">
        <v>7</v>
      </c>
      <c r="G5" s="1" t="s">
        <v>8</v>
      </c>
    </row>
    <row r="6" spans="1:16" ht="12.6" x14ac:dyDescent="0.3">
      <c r="A6" s="1" t="s">
        <v>9</v>
      </c>
      <c r="G6" s="1" t="s">
        <v>10</v>
      </c>
    </row>
    <row r="7" spans="1:16" ht="12.6" x14ac:dyDescent="0.3">
      <c r="A7" s="1" t="s">
        <v>11</v>
      </c>
      <c r="G7" s="1" t="s">
        <v>12</v>
      </c>
    </row>
    <row r="9" spans="1:16" ht="12.6" x14ac:dyDescent="0.3">
      <c r="G9" s="4" t="s">
        <v>13</v>
      </c>
    </row>
    <row r="10" spans="1:16" ht="12" x14ac:dyDescent="0.3">
      <c r="G10" s="1" t="s">
        <v>14</v>
      </c>
    </row>
    <row r="11" spans="1:16" ht="12" x14ac:dyDescent="0.3">
      <c r="G11" s="1" t="s">
        <v>15</v>
      </c>
    </row>
    <row r="12" spans="1:16" ht="12" x14ac:dyDescent="0.3">
      <c r="G12" s="1" t="s">
        <v>16</v>
      </c>
    </row>
    <row r="13" spans="1:16" ht="12" x14ac:dyDescent="0.3"/>
    <row r="14" spans="1:16" ht="12" x14ac:dyDescent="0.3">
      <c r="G14" s="1" t="s">
        <v>80</v>
      </c>
    </row>
    <row r="16" spans="1:16" ht="106.5" customHeight="1" x14ac:dyDescent="0.3">
      <c r="A16" s="3" t="s">
        <v>17</v>
      </c>
      <c r="B16" s="3" t="s">
        <v>18</v>
      </c>
      <c r="C16" s="3" t="s">
        <v>19</v>
      </c>
      <c r="D16" s="3" t="s">
        <v>20</v>
      </c>
      <c r="E16" s="3" t="s">
        <v>21</v>
      </c>
      <c r="F16" s="3" t="s">
        <v>22</v>
      </c>
      <c r="G16" s="3" t="s">
        <v>23</v>
      </c>
      <c r="H16" s="3" t="s">
        <v>24</v>
      </c>
      <c r="I16" s="5" t="s">
        <v>25</v>
      </c>
      <c r="J16" s="5" t="s">
        <v>26</v>
      </c>
      <c r="K16" s="5" t="s">
        <v>27</v>
      </c>
      <c r="L16" s="5" t="s">
        <v>28</v>
      </c>
      <c r="M16" s="5" t="s">
        <v>29</v>
      </c>
      <c r="N16" s="5" t="s">
        <v>30</v>
      </c>
      <c r="O16" s="5" t="s">
        <v>31</v>
      </c>
      <c r="P16" s="3" t="s">
        <v>32</v>
      </c>
    </row>
    <row r="17" spans="1:16" ht="12" x14ac:dyDescent="0.3">
      <c r="A17" s="8"/>
      <c r="B17" s="8"/>
      <c r="C17" s="8"/>
      <c r="D17" s="8"/>
      <c r="E17" s="8"/>
      <c r="F17" s="9"/>
      <c r="G17" s="9"/>
      <c r="H17" s="9"/>
      <c r="I17" s="10" t="s">
        <v>44</v>
      </c>
      <c r="J17" s="11" t="s">
        <v>45</v>
      </c>
      <c r="K17" s="11" t="s">
        <v>45</v>
      </c>
      <c r="L17" s="11" t="s">
        <v>46</v>
      </c>
      <c r="M17" s="11" t="s">
        <v>47</v>
      </c>
      <c r="N17" s="11" t="s">
        <v>45</v>
      </c>
      <c r="O17" s="11" t="s">
        <v>47</v>
      </c>
      <c r="P17" s="9"/>
    </row>
    <row r="18" spans="1:16" ht="12" x14ac:dyDescent="0.2">
      <c r="A18" s="14" t="s">
        <v>48</v>
      </c>
      <c r="B18" s="15" t="s">
        <v>49</v>
      </c>
      <c r="C18" s="14" t="s">
        <v>50</v>
      </c>
      <c r="D18" s="16">
        <v>1579000</v>
      </c>
      <c r="E18" s="16">
        <v>650000</v>
      </c>
      <c r="F18" s="17">
        <v>55</v>
      </c>
      <c r="G18" s="17">
        <v>32</v>
      </c>
      <c r="H18" s="18">
        <f>SUM(F18:G18)</f>
        <v>87</v>
      </c>
      <c r="I18" s="19">
        <v>21</v>
      </c>
      <c r="J18" s="19">
        <v>12</v>
      </c>
      <c r="K18" s="19">
        <v>11</v>
      </c>
      <c r="L18" s="19">
        <v>5</v>
      </c>
      <c r="M18" s="19">
        <v>9</v>
      </c>
      <c r="N18" s="19">
        <v>13</v>
      </c>
      <c r="O18" s="19">
        <v>9</v>
      </c>
      <c r="P18" s="20">
        <f>SUM(I18:O18)</f>
        <v>80</v>
      </c>
    </row>
    <row r="19" spans="1:16" ht="12" x14ac:dyDescent="0.2">
      <c r="A19" s="14" t="s">
        <v>53</v>
      </c>
      <c r="B19" s="15" t="s">
        <v>54</v>
      </c>
      <c r="C19" s="14" t="s">
        <v>55</v>
      </c>
      <c r="D19" s="16">
        <v>542200</v>
      </c>
      <c r="E19" s="16">
        <v>271100</v>
      </c>
      <c r="F19" s="17">
        <v>35</v>
      </c>
      <c r="G19" s="17"/>
      <c r="H19" s="18">
        <f>SUM(F19:G19)</f>
        <v>35</v>
      </c>
      <c r="I19" s="19">
        <v>20</v>
      </c>
      <c r="J19" s="19">
        <v>9</v>
      </c>
      <c r="K19" s="19">
        <v>11</v>
      </c>
      <c r="L19" s="19">
        <v>4</v>
      </c>
      <c r="M19" s="19">
        <v>8</v>
      </c>
      <c r="N19" s="19">
        <v>9</v>
      </c>
      <c r="O19" s="19">
        <v>5</v>
      </c>
      <c r="P19" s="20">
        <f>SUM(I19:O19)</f>
        <v>66</v>
      </c>
    </row>
    <row r="20" spans="1:16" ht="12" x14ac:dyDescent="0.2">
      <c r="A20" s="14" t="s">
        <v>56</v>
      </c>
      <c r="B20" s="15" t="s">
        <v>57</v>
      </c>
      <c r="C20" s="14" t="s">
        <v>58</v>
      </c>
      <c r="D20" s="16">
        <v>949518</v>
      </c>
      <c r="E20" s="16">
        <v>555000</v>
      </c>
      <c r="F20" s="17">
        <v>55</v>
      </c>
      <c r="G20" s="17">
        <v>29</v>
      </c>
      <c r="H20" s="18">
        <f>SUM(F20:G20)</f>
        <v>84</v>
      </c>
      <c r="I20" s="19">
        <v>25</v>
      </c>
      <c r="J20" s="19">
        <v>14</v>
      </c>
      <c r="K20" s="19">
        <v>12</v>
      </c>
      <c r="L20" s="19">
        <v>5</v>
      </c>
      <c r="M20" s="19">
        <v>9</v>
      </c>
      <c r="N20" s="19">
        <v>14</v>
      </c>
      <c r="O20" s="19">
        <v>10</v>
      </c>
      <c r="P20" s="20">
        <f>SUM(I20:O20)</f>
        <v>89</v>
      </c>
    </row>
    <row r="21" spans="1:16" ht="12" x14ac:dyDescent="0.2">
      <c r="A21" s="14" t="s">
        <v>59</v>
      </c>
      <c r="B21" s="15" t="s">
        <v>60</v>
      </c>
      <c r="C21" s="14" t="s">
        <v>61</v>
      </c>
      <c r="D21" s="16">
        <v>1650261</v>
      </c>
      <c r="E21" s="16">
        <v>750000</v>
      </c>
      <c r="F21" s="17"/>
      <c r="G21" s="17">
        <v>22</v>
      </c>
      <c r="H21" s="18">
        <f>SUM(F21:G21)</f>
        <v>22</v>
      </c>
      <c r="I21" s="19">
        <v>16</v>
      </c>
      <c r="J21" s="19">
        <v>12</v>
      </c>
      <c r="K21" s="19">
        <v>8</v>
      </c>
      <c r="L21" s="19">
        <v>4</v>
      </c>
      <c r="M21" s="19">
        <v>8</v>
      </c>
      <c r="N21" s="19">
        <v>11</v>
      </c>
      <c r="O21" s="19">
        <v>6</v>
      </c>
      <c r="P21" s="20">
        <f>SUM(I21:O21)</f>
        <v>65</v>
      </c>
    </row>
    <row r="22" spans="1:16" ht="12" x14ac:dyDescent="0.2">
      <c r="A22" s="14" t="s">
        <v>62</v>
      </c>
      <c r="B22" s="15" t="s">
        <v>63</v>
      </c>
      <c r="C22" s="14" t="s">
        <v>64</v>
      </c>
      <c r="D22" s="16">
        <v>770850</v>
      </c>
      <c r="E22" s="16">
        <v>568100</v>
      </c>
      <c r="F22" s="17"/>
      <c r="G22" s="17">
        <v>35</v>
      </c>
      <c r="H22" s="18">
        <f>SUM(F22:G22)</f>
        <v>35</v>
      </c>
      <c r="I22" s="19">
        <v>13</v>
      </c>
      <c r="J22" s="19">
        <v>10</v>
      </c>
      <c r="K22" s="19">
        <v>7</v>
      </c>
      <c r="L22" s="19">
        <v>5</v>
      </c>
      <c r="M22" s="19">
        <v>8</v>
      </c>
      <c r="N22" s="19">
        <v>9</v>
      </c>
      <c r="O22" s="19">
        <v>5</v>
      </c>
      <c r="P22" s="20">
        <f>SUM(I22:O22)</f>
        <v>57</v>
      </c>
    </row>
    <row r="23" spans="1:16" ht="12" x14ac:dyDescent="0.2">
      <c r="A23" s="14" t="s">
        <v>65</v>
      </c>
      <c r="B23" s="15" t="s">
        <v>66</v>
      </c>
      <c r="C23" s="14" t="s">
        <v>67</v>
      </c>
      <c r="D23" s="16">
        <v>1983915.4</v>
      </c>
      <c r="E23" s="16">
        <v>850000</v>
      </c>
      <c r="F23" s="17">
        <v>46</v>
      </c>
      <c r="G23" s="17"/>
      <c r="H23" s="18">
        <f>SUM(F23:G23)</f>
        <v>46</v>
      </c>
      <c r="I23" s="19">
        <v>19</v>
      </c>
      <c r="J23" s="19">
        <v>12</v>
      </c>
      <c r="K23" s="19">
        <v>11</v>
      </c>
      <c r="L23" s="19">
        <v>5</v>
      </c>
      <c r="M23" s="19">
        <v>9</v>
      </c>
      <c r="N23" s="19">
        <v>13</v>
      </c>
      <c r="O23" s="19">
        <v>5</v>
      </c>
      <c r="P23" s="20">
        <f>SUM(I23:O23)</f>
        <v>74</v>
      </c>
    </row>
    <row r="24" spans="1:16" ht="12" x14ac:dyDescent="0.2">
      <c r="A24" s="14" t="s">
        <v>68</v>
      </c>
      <c r="B24" s="15" t="s">
        <v>69</v>
      </c>
      <c r="C24" s="14" t="s">
        <v>70</v>
      </c>
      <c r="D24" s="16">
        <v>653000</v>
      </c>
      <c r="E24" s="16">
        <v>420000</v>
      </c>
      <c r="F24" s="17">
        <v>39</v>
      </c>
      <c r="G24" s="17"/>
      <c r="H24" s="18">
        <f>SUM(F24:G24)</f>
        <v>39</v>
      </c>
      <c r="I24" s="19">
        <v>22</v>
      </c>
      <c r="J24" s="19">
        <v>12</v>
      </c>
      <c r="K24" s="19">
        <v>11</v>
      </c>
      <c r="L24" s="19">
        <v>5</v>
      </c>
      <c r="M24" s="19">
        <v>9</v>
      </c>
      <c r="N24" s="19">
        <v>11</v>
      </c>
      <c r="O24" s="19">
        <v>6</v>
      </c>
      <c r="P24" s="20">
        <f>SUM(I24:O24)</f>
        <v>76</v>
      </c>
    </row>
    <row r="25" spans="1:16" ht="12" x14ac:dyDescent="0.2">
      <c r="A25" s="14" t="s">
        <v>71</v>
      </c>
      <c r="B25" s="15" t="s">
        <v>72</v>
      </c>
      <c r="C25" s="14" t="s">
        <v>73</v>
      </c>
      <c r="D25" s="16">
        <v>350000</v>
      </c>
      <c r="E25" s="16">
        <v>170000</v>
      </c>
      <c r="F25" s="17"/>
      <c r="G25" s="17">
        <v>12</v>
      </c>
      <c r="H25" s="18">
        <f>SUM(F25:G25)</f>
        <v>12</v>
      </c>
      <c r="I25" s="19">
        <v>9</v>
      </c>
      <c r="J25" s="19">
        <v>8</v>
      </c>
      <c r="K25" s="19">
        <v>8</v>
      </c>
      <c r="L25" s="19">
        <v>3</v>
      </c>
      <c r="M25" s="19">
        <v>7</v>
      </c>
      <c r="N25" s="19">
        <v>5</v>
      </c>
      <c r="O25" s="19">
        <v>4</v>
      </c>
      <c r="P25" s="20">
        <f>SUM(I25:O25)</f>
        <v>44</v>
      </c>
    </row>
    <row r="26" spans="1:16" ht="12" x14ac:dyDescent="0.2">
      <c r="A26" s="14" t="s">
        <v>75</v>
      </c>
      <c r="B26" s="15" t="s">
        <v>76</v>
      </c>
      <c r="C26" s="14" t="s">
        <v>77</v>
      </c>
      <c r="D26" s="16">
        <v>526250</v>
      </c>
      <c r="E26" s="16">
        <v>463100</v>
      </c>
      <c r="F26" s="17">
        <v>40</v>
      </c>
      <c r="G26" s="17">
        <v>24</v>
      </c>
      <c r="H26" s="18">
        <f>SUM(F26:G26)</f>
        <v>64</v>
      </c>
      <c r="I26" s="19">
        <v>19</v>
      </c>
      <c r="J26" s="19">
        <v>13</v>
      </c>
      <c r="K26" s="19">
        <v>13</v>
      </c>
      <c r="L26" s="19">
        <v>5</v>
      </c>
      <c r="M26" s="19">
        <v>8</v>
      </c>
      <c r="N26" s="19">
        <v>14</v>
      </c>
      <c r="O26" s="19">
        <v>5</v>
      </c>
      <c r="P26" s="20">
        <f>SUM(I26:O26)</f>
        <v>77</v>
      </c>
    </row>
    <row r="27" spans="1:16" ht="12" x14ac:dyDescent="0.3">
      <c r="E27" s="6">
        <f>SUM(E18:E26)</f>
        <v>4697300</v>
      </c>
    </row>
    <row r="28" spans="1:16" ht="12" x14ac:dyDescent="0.3"/>
  </sheetData>
  <dataValidations count="6">
    <dataValidation type="whole" allowBlank="1" showInputMessage="1" showErrorMessage="1" errorTitle="ZNOVU A LÉPE" error="To je móóóóóóc!!!!" sqref="I18:I26">
      <formula1>0</formula1>
      <formula2>30</formula2>
    </dataValidation>
    <dataValidation type="whole" showInputMessage="1" showErrorMessage="1" errorTitle="ZNOVU A LÉPE" error="To je móóóóóóc!!!!" sqref="J18:K26">
      <formula1>0</formula1>
      <formula2>15</formula2>
    </dataValidation>
    <dataValidation type="whole" allowBlank="1" showInputMessage="1" showErrorMessage="1" errorTitle="ZNOVU A LÉPE" error="To je móóóóóóc!!!!" sqref="L18:L26">
      <formula1>0</formula1>
      <formula2>5</formula2>
    </dataValidation>
    <dataValidation type="whole" showInputMessage="1" showErrorMessage="1" errorTitle="ZNOVU A LÉPE" error="To je móóóóóóc!!!!" sqref="M18:M26">
      <formula1>0</formula1>
      <formula2>10</formula2>
    </dataValidation>
    <dataValidation type="whole" showInputMessage="1" showErrorMessage="1" errorTitle="ZNOVU A LÉPE" error="To je móóóóóóc!!!!_x000a__x000a_" sqref="N18:N26">
      <formula1>0</formula1>
      <formula2>15</formula2>
    </dataValidation>
    <dataValidation type="whole" showInputMessage="1" showErrorMessage="1" errorTitle="ZNOVU A LÉPE" error="To je móóóóóóc!!!!_x000a__x000a_" sqref="O18:O26">
      <formula1>0</formula1>
      <formula2>10</formula2>
    </dataValidation>
  </dataValidation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"/>
  <sheetViews>
    <sheetView workbookViewId="0">
      <selection activeCell="I18" sqref="I18:O26"/>
    </sheetView>
  </sheetViews>
  <sheetFormatPr defaultColWidth="9.109375" defaultRowHeight="14.4" x14ac:dyDescent="0.3"/>
  <cols>
    <col min="1" max="1" width="11.44140625" style="1" customWidth="1"/>
    <col min="2" max="2" width="21" style="1" customWidth="1"/>
    <col min="3" max="3" width="19.44140625" style="1" customWidth="1"/>
    <col min="4" max="4" width="10.44140625" style="1" customWidth="1"/>
    <col min="5" max="5" width="9.5546875" style="1" customWidth="1"/>
    <col min="6" max="6" width="8.33203125" style="1" customWidth="1"/>
    <col min="7" max="7" width="7.33203125" style="1" customWidth="1"/>
    <col min="8" max="8" width="7.6640625" style="1" customWidth="1"/>
    <col min="9" max="15" width="9.109375" style="1"/>
    <col min="16" max="16" width="10.109375" style="1" bestFit="1" customWidth="1"/>
    <col min="17" max="17" width="14.44140625" style="1" customWidth="1"/>
    <col min="18" max="20" width="9.109375" style="1"/>
    <col min="21" max="21" width="11.44140625" style="1" customWidth="1"/>
    <col min="22" max="24" width="9.109375" style="1"/>
    <col min="25" max="25" width="10.88671875" style="1" bestFit="1" customWidth="1"/>
    <col min="26" max="26" width="13.33203125" style="1" customWidth="1"/>
    <col min="27" max="16384" width="9.109375" style="1"/>
  </cols>
  <sheetData>
    <row r="1" spans="1:16" ht="35.25" customHeight="1" x14ac:dyDescent="0.3">
      <c r="A1" s="2" t="s">
        <v>0</v>
      </c>
    </row>
    <row r="2" spans="1:16" ht="12.6" x14ac:dyDescent="0.3">
      <c r="A2" s="1" t="s">
        <v>1</v>
      </c>
      <c r="G2" s="4" t="s">
        <v>2</v>
      </c>
    </row>
    <row r="3" spans="1:16" ht="12.6" x14ac:dyDescent="0.3">
      <c r="A3" s="1" t="s">
        <v>3</v>
      </c>
      <c r="G3" s="1" t="s">
        <v>4</v>
      </c>
    </row>
    <row r="4" spans="1:16" ht="12.6" x14ac:dyDescent="0.3">
      <c r="A4" s="1" t="s">
        <v>5</v>
      </c>
      <c r="G4" s="1" t="s">
        <v>6</v>
      </c>
    </row>
    <row r="5" spans="1:16" ht="12.6" x14ac:dyDescent="0.3">
      <c r="A5" s="1" t="s">
        <v>7</v>
      </c>
      <c r="G5" s="1" t="s">
        <v>8</v>
      </c>
    </row>
    <row r="6" spans="1:16" ht="12.6" x14ac:dyDescent="0.3">
      <c r="A6" s="1" t="s">
        <v>9</v>
      </c>
      <c r="G6" s="1" t="s">
        <v>10</v>
      </c>
    </row>
    <row r="7" spans="1:16" ht="12.6" x14ac:dyDescent="0.3">
      <c r="A7" s="1" t="s">
        <v>11</v>
      </c>
      <c r="G7" s="1" t="s">
        <v>12</v>
      </c>
    </row>
    <row r="9" spans="1:16" ht="12.6" x14ac:dyDescent="0.3">
      <c r="G9" s="4" t="s">
        <v>13</v>
      </c>
    </row>
    <row r="10" spans="1:16" ht="12" x14ac:dyDescent="0.3">
      <c r="G10" s="1" t="s">
        <v>14</v>
      </c>
    </row>
    <row r="11" spans="1:16" ht="12" x14ac:dyDescent="0.3">
      <c r="G11" s="1" t="s">
        <v>15</v>
      </c>
    </row>
    <row r="12" spans="1:16" ht="12" x14ac:dyDescent="0.3">
      <c r="G12" s="1" t="s">
        <v>16</v>
      </c>
    </row>
    <row r="13" spans="1:16" ht="12" x14ac:dyDescent="0.3"/>
    <row r="14" spans="1:16" ht="12" x14ac:dyDescent="0.3">
      <c r="G14" s="1" t="s">
        <v>80</v>
      </c>
    </row>
    <row r="16" spans="1:16" ht="106.5" customHeight="1" x14ac:dyDescent="0.3">
      <c r="A16" s="3" t="s">
        <v>17</v>
      </c>
      <c r="B16" s="3" t="s">
        <v>18</v>
      </c>
      <c r="C16" s="3" t="s">
        <v>19</v>
      </c>
      <c r="D16" s="3" t="s">
        <v>20</v>
      </c>
      <c r="E16" s="3" t="s">
        <v>21</v>
      </c>
      <c r="F16" s="3" t="s">
        <v>22</v>
      </c>
      <c r="G16" s="3" t="s">
        <v>23</v>
      </c>
      <c r="H16" s="3" t="s">
        <v>24</v>
      </c>
      <c r="I16" s="5" t="s">
        <v>25</v>
      </c>
      <c r="J16" s="5" t="s">
        <v>26</v>
      </c>
      <c r="K16" s="5" t="s">
        <v>27</v>
      </c>
      <c r="L16" s="5" t="s">
        <v>28</v>
      </c>
      <c r="M16" s="5" t="s">
        <v>29</v>
      </c>
      <c r="N16" s="5" t="s">
        <v>30</v>
      </c>
      <c r="O16" s="5" t="s">
        <v>31</v>
      </c>
      <c r="P16" s="3" t="s">
        <v>32</v>
      </c>
    </row>
    <row r="17" spans="1:16" ht="12" x14ac:dyDescent="0.3">
      <c r="A17" s="8"/>
      <c r="B17" s="8"/>
      <c r="C17" s="8"/>
      <c r="D17" s="8"/>
      <c r="E17" s="8"/>
      <c r="F17" s="9"/>
      <c r="G17" s="9"/>
      <c r="H17" s="9"/>
      <c r="I17" s="10" t="s">
        <v>44</v>
      </c>
      <c r="J17" s="11" t="s">
        <v>45</v>
      </c>
      <c r="K17" s="11" t="s">
        <v>45</v>
      </c>
      <c r="L17" s="11" t="s">
        <v>46</v>
      </c>
      <c r="M17" s="11" t="s">
        <v>47</v>
      </c>
      <c r="N17" s="11" t="s">
        <v>45</v>
      </c>
      <c r="O17" s="11" t="s">
        <v>47</v>
      </c>
      <c r="P17" s="9"/>
    </row>
    <row r="18" spans="1:16" ht="12" x14ac:dyDescent="0.2">
      <c r="A18" s="14" t="s">
        <v>48</v>
      </c>
      <c r="B18" s="15" t="s">
        <v>49</v>
      </c>
      <c r="C18" s="14" t="s">
        <v>50</v>
      </c>
      <c r="D18" s="16">
        <v>1579000</v>
      </c>
      <c r="E18" s="16">
        <v>650000</v>
      </c>
      <c r="F18" s="17">
        <v>55</v>
      </c>
      <c r="G18" s="17">
        <v>32</v>
      </c>
      <c r="H18" s="18">
        <f>SUM(F18:G18)</f>
        <v>87</v>
      </c>
      <c r="I18" s="19">
        <v>25</v>
      </c>
      <c r="J18" s="19">
        <v>11</v>
      </c>
      <c r="K18" s="19">
        <v>12</v>
      </c>
      <c r="L18" s="19">
        <v>5</v>
      </c>
      <c r="M18" s="19">
        <v>9</v>
      </c>
      <c r="N18" s="19">
        <v>14</v>
      </c>
      <c r="O18" s="19">
        <v>7</v>
      </c>
      <c r="P18" s="20">
        <f>SUM(I18:O18)</f>
        <v>83</v>
      </c>
    </row>
    <row r="19" spans="1:16" ht="12" x14ac:dyDescent="0.2">
      <c r="A19" s="14" t="s">
        <v>53</v>
      </c>
      <c r="B19" s="15" t="s">
        <v>54</v>
      </c>
      <c r="C19" s="14" t="s">
        <v>55</v>
      </c>
      <c r="D19" s="16">
        <v>542200</v>
      </c>
      <c r="E19" s="16">
        <v>271100</v>
      </c>
      <c r="F19" s="17">
        <v>35</v>
      </c>
      <c r="G19" s="17"/>
      <c r="H19" s="18">
        <f>SUM(F19:G19)</f>
        <v>35</v>
      </c>
      <c r="I19" s="19">
        <v>20</v>
      </c>
      <c r="J19" s="19">
        <v>10</v>
      </c>
      <c r="K19" s="19">
        <v>10</v>
      </c>
      <c r="L19" s="19">
        <v>4</v>
      </c>
      <c r="M19" s="19">
        <v>8</v>
      </c>
      <c r="N19" s="19">
        <v>9</v>
      </c>
      <c r="O19" s="19">
        <v>5</v>
      </c>
      <c r="P19" s="20">
        <f>SUM(I19:O19)</f>
        <v>66</v>
      </c>
    </row>
    <row r="20" spans="1:16" ht="12" x14ac:dyDescent="0.2">
      <c r="A20" s="14" t="s">
        <v>56</v>
      </c>
      <c r="B20" s="15" t="s">
        <v>57</v>
      </c>
      <c r="C20" s="14" t="s">
        <v>58</v>
      </c>
      <c r="D20" s="16">
        <v>949518</v>
      </c>
      <c r="E20" s="16">
        <v>555000</v>
      </c>
      <c r="F20" s="17">
        <v>55</v>
      </c>
      <c r="G20" s="17">
        <v>29</v>
      </c>
      <c r="H20" s="18">
        <f>SUM(F20:G20)</f>
        <v>84</v>
      </c>
      <c r="I20" s="19">
        <v>24</v>
      </c>
      <c r="J20" s="19">
        <v>9</v>
      </c>
      <c r="K20" s="19">
        <v>12</v>
      </c>
      <c r="L20" s="19">
        <v>5</v>
      </c>
      <c r="M20" s="19">
        <v>9</v>
      </c>
      <c r="N20" s="19">
        <v>12</v>
      </c>
      <c r="O20" s="19">
        <v>9</v>
      </c>
      <c r="P20" s="20">
        <f>SUM(I20:O20)</f>
        <v>80</v>
      </c>
    </row>
    <row r="21" spans="1:16" ht="12" x14ac:dyDescent="0.2">
      <c r="A21" s="14" t="s">
        <v>59</v>
      </c>
      <c r="B21" s="15" t="s">
        <v>60</v>
      </c>
      <c r="C21" s="14" t="s">
        <v>61</v>
      </c>
      <c r="D21" s="16">
        <v>1650261</v>
      </c>
      <c r="E21" s="16">
        <v>750000</v>
      </c>
      <c r="F21" s="17"/>
      <c r="G21" s="17">
        <v>22</v>
      </c>
      <c r="H21" s="18">
        <f>SUM(F21:G21)</f>
        <v>22</v>
      </c>
      <c r="I21" s="19">
        <v>13</v>
      </c>
      <c r="J21" s="19">
        <v>9</v>
      </c>
      <c r="K21" s="19">
        <v>7</v>
      </c>
      <c r="L21" s="19">
        <v>5</v>
      </c>
      <c r="M21" s="19">
        <v>9</v>
      </c>
      <c r="N21" s="19">
        <v>11</v>
      </c>
      <c r="O21" s="19">
        <v>6</v>
      </c>
      <c r="P21" s="20">
        <f>SUM(I21:O21)</f>
        <v>60</v>
      </c>
    </row>
    <row r="22" spans="1:16" ht="12" x14ac:dyDescent="0.2">
      <c r="A22" s="14" t="s">
        <v>62</v>
      </c>
      <c r="B22" s="15" t="s">
        <v>63</v>
      </c>
      <c r="C22" s="14" t="s">
        <v>64</v>
      </c>
      <c r="D22" s="16">
        <v>770850</v>
      </c>
      <c r="E22" s="16">
        <v>568100</v>
      </c>
      <c r="F22" s="17"/>
      <c r="G22" s="17">
        <v>35</v>
      </c>
      <c r="H22" s="18">
        <f>SUM(F22:G22)</f>
        <v>35</v>
      </c>
      <c r="I22" s="19">
        <v>15</v>
      </c>
      <c r="J22" s="19">
        <v>8</v>
      </c>
      <c r="K22" s="19">
        <v>6</v>
      </c>
      <c r="L22" s="19">
        <v>4</v>
      </c>
      <c r="M22" s="19">
        <v>9</v>
      </c>
      <c r="N22" s="19">
        <v>9</v>
      </c>
      <c r="O22" s="19">
        <v>5</v>
      </c>
      <c r="P22" s="20">
        <f>SUM(I22:O22)</f>
        <v>56</v>
      </c>
    </row>
    <row r="23" spans="1:16" ht="12" x14ac:dyDescent="0.2">
      <c r="A23" s="14" t="s">
        <v>65</v>
      </c>
      <c r="B23" s="15" t="s">
        <v>66</v>
      </c>
      <c r="C23" s="14" t="s">
        <v>67</v>
      </c>
      <c r="D23" s="16">
        <v>1983915.4</v>
      </c>
      <c r="E23" s="16">
        <v>850000</v>
      </c>
      <c r="F23" s="17">
        <v>46</v>
      </c>
      <c r="G23" s="17"/>
      <c r="H23" s="18">
        <f>SUM(F23:G23)</f>
        <v>46</v>
      </c>
      <c r="I23" s="19">
        <v>18</v>
      </c>
      <c r="J23" s="19">
        <v>9</v>
      </c>
      <c r="K23" s="19">
        <v>11</v>
      </c>
      <c r="L23" s="19">
        <v>5</v>
      </c>
      <c r="M23" s="19">
        <v>9</v>
      </c>
      <c r="N23" s="19">
        <v>11</v>
      </c>
      <c r="O23" s="19">
        <v>5</v>
      </c>
      <c r="P23" s="20">
        <f>SUM(I23:O23)</f>
        <v>68</v>
      </c>
    </row>
    <row r="24" spans="1:16" ht="12" x14ac:dyDescent="0.2">
      <c r="A24" s="14" t="s">
        <v>68</v>
      </c>
      <c r="B24" s="15" t="s">
        <v>69</v>
      </c>
      <c r="C24" s="14" t="s">
        <v>70</v>
      </c>
      <c r="D24" s="16">
        <v>653000</v>
      </c>
      <c r="E24" s="16">
        <v>420000</v>
      </c>
      <c r="F24" s="17">
        <v>39</v>
      </c>
      <c r="G24" s="17"/>
      <c r="H24" s="18">
        <f>SUM(F24:G24)</f>
        <v>39</v>
      </c>
      <c r="I24" s="19">
        <v>20</v>
      </c>
      <c r="J24" s="19">
        <v>9</v>
      </c>
      <c r="K24" s="19">
        <v>10</v>
      </c>
      <c r="L24" s="19">
        <v>5</v>
      </c>
      <c r="M24" s="19">
        <v>9</v>
      </c>
      <c r="N24" s="19">
        <v>11</v>
      </c>
      <c r="O24" s="19">
        <v>6</v>
      </c>
      <c r="P24" s="20">
        <f>SUM(I24:O24)</f>
        <v>70</v>
      </c>
    </row>
    <row r="25" spans="1:16" ht="12" x14ac:dyDescent="0.2">
      <c r="A25" s="14" t="s">
        <v>71</v>
      </c>
      <c r="B25" s="15" t="s">
        <v>72</v>
      </c>
      <c r="C25" s="14" t="s">
        <v>73</v>
      </c>
      <c r="D25" s="16">
        <v>350000</v>
      </c>
      <c r="E25" s="16">
        <v>170000</v>
      </c>
      <c r="F25" s="17"/>
      <c r="G25" s="17">
        <v>12</v>
      </c>
      <c r="H25" s="18">
        <f>SUM(F25:G25)</f>
        <v>12</v>
      </c>
      <c r="I25" s="19">
        <v>10</v>
      </c>
      <c r="J25" s="19">
        <v>8</v>
      </c>
      <c r="K25" s="19">
        <v>7</v>
      </c>
      <c r="L25" s="19">
        <v>3</v>
      </c>
      <c r="M25" s="19">
        <v>6</v>
      </c>
      <c r="N25" s="19">
        <v>7</v>
      </c>
      <c r="O25" s="19">
        <v>6</v>
      </c>
      <c r="P25" s="20">
        <f>SUM(I25:O25)</f>
        <v>47</v>
      </c>
    </row>
    <row r="26" spans="1:16" ht="12" x14ac:dyDescent="0.2">
      <c r="A26" s="14" t="s">
        <v>75</v>
      </c>
      <c r="B26" s="15" t="s">
        <v>76</v>
      </c>
      <c r="C26" s="14" t="s">
        <v>77</v>
      </c>
      <c r="D26" s="16">
        <v>526250</v>
      </c>
      <c r="E26" s="16">
        <v>463100</v>
      </c>
      <c r="F26" s="17">
        <v>40</v>
      </c>
      <c r="G26" s="17">
        <v>24</v>
      </c>
      <c r="H26" s="18">
        <f>SUM(F26:G26)</f>
        <v>64</v>
      </c>
      <c r="I26" s="19">
        <v>20</v>
      </c>
      <c r="J26" s="19">
        <v>9</v>
      </c>
      <c r="K26" s="19">
        <v>9</v>
      </c>
      <c r="L26" s="19">
        <v>5</v>
      </c>
      <c r="M26" s="19">
        <v>9</v>
      </c>
      <c r="N26" s="19">
        <v>11</v>
      </c>
      <c r="O26" s="19">
        <v>5</v>
      </c>
      <c r="P26" s="20">
        <f>SUM(I26:O26)</f>
        <v>68</v>
      </c>
    </row>
    <row r="27" spans="1:16" ht="12" x14ac:dyDescent="0.3">
      <c r="E27" s="6">
        <f>SUM(E18:E26)</f>
        <v>4697300</v>
      </c>
    </row>
    <row r="28" spans="1:16" ht="12" x14ac:dyDescent="0.3"/>
  </sheetData>
  <dataValidations count="6">
    <dataValidation type="whole" allowBlank="1" showInputMessage="1" showErrorMessage="1" errorTitle="ZNOVU A LÉPE" error="To je móóóóóóc!!!!" sqref="I18:I26">
      <formula1>0</formula1>
      <formula2>30</formula2>
    </dataValidation>
    <dataValidation type="whole" showInputMessage="1" showErrorMessage="1" errorTitle="ZNOVU A LÉPE" error="To je móóóóóóc!!!!" sqref="J18:K26">
      <formula1>0</formula1>
      <formula2>15</formula2>
    </dataValidation>
    <dataValidation type="whole" allowBlank="1" showInputMessage="1" showErrorMessage="1" errorTitle="ZNOVU A LÉPE" error="To je móóóóóóc!!!!" sqref="L18:L26">
      <formula1>0</formula1>
      <formula2>5</formula2>
    </dataValidation>
    <dataValidation type="whole" showInputMessage="1" showErrorMessage="1" errorTitle="ZNOVU A LÉPE" error="To je móóóóóóc!!!!" sqref="M18:M26">
      <formula1>0</formula1>
      <formula2>10</formula2>
    </dataValidation>
    <dataValidation type="whole" showInputMessage="1" showErrorMessage="1" errorTitle="ZNOVU A LÉPE" error="To je móóóóóóc!!!!_x000a__x000a_" sqref="N18:N26">
      <formula1>0</formula1>
      <formula2>15</formula2>
    </dataValidation>
    <dataValidation type="whole" showInputMessage="1" showErrorMessage="1" errorTitle="ZNOVU A LÉPE" error="To je móóóóóóc!!!!_x000a__x000a_" sqref="O18:O26">
      <formula1>0</formula1>
      <formula2>10</formula2>
    </dataValidation>
  </dataValidation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"/>
  <sheetViews>
    <sheetView workbookViewId="0">
      <selection activeCell="M1" sqref="M1"/>
    </sheetView>
  </sheetViews>
  <sheetFormatPr defaultColWidth="9.109375" defaultRowHeight="14.4" x14ac:dyDescent="0.3"/>
  <cols>
    <col min="1" max="1" width="11.44140625" style="1" customWidth="1"/>
    <col min="2" max="2" width="21" style="1" customWidth="1"/>
    <col min="3" max="3" width="19.44140625" style="1" customWidth="1"/>
    <col min="4" max="4" width="10.44140625" style="1" customWidth="1"/>
    <col min="5" max="5" width="9.5546875" style="1" customWidth="1"/>
    <col min="6" max="6" width="8.33203125" style="1" customWidth="1"/>
    <col min="7" max="7" width="7.33203125" style="1" customWidth="1"/>
    <col min="8" max="8" width="7.6640625" style="1" customWidth="1"/>
    <col min="9" max="15" width="9.109375" style="1"/>
    <col min="16" max="16" width="10.109375" style="1" bestFit="1" customWidth="1"/>
    <col min="17" max="17" width="14.44140625" style="1" customWidth="1"/>
    <col min="18" max="20" width="9.109375" style="1"/>
    <col min="21" max="21" width="11.44140625" style="1" customWidth="1"/>
    <col min="22" max="24" width="9.109375" style="1"/>
    <col min="25" max="25" width="10.88671875" style="1" bestFit="1" customWidth="1"/>
    <col min="26" max="26" width="13.33203125" style="1" customWidth="1"/>
    <col min="27" max="16384" width="9.109375" style="1"/>
  </cols>
  <sheetData>
    <row r="1" spans="1:16" ht="35.25" customHeight="1" x14ac:dyDescent="0.3">
      <c r="A1" s="2" t="s">
        <v>0</v>
      </c>
    </row>
    <row r="2" spans="1:16" ht="12.6" x14ac:dyDescent="0.3">
      <c r="A2" s="1" t="s">
        <v>1</v>
      </c>
      <c r="G2" s="4" t="s">
        <v>2</v>
      </c>
    </row>
    <row r="3" spans="1:16" ht="12.6" x14ac:dyDescent="0.3">
      <c r="A3" s="1" t="s">
        <v>3</v>
      </c>
      <c r="G3" s="1" t="s">
        <v>4</v>
      </c>
    </row>
    <row r="4" spans="1:16" ht="12.6" x14ac:dyDescent="0.3">
      <c r="A4" s="1" t="s">
        <v>5</v>
      </c>
      <c r="G4" s="1" t="s">
        <v>6</v>
      </c>
    </row>
    <row r="5" spans="1:16" ht="12.6" x14ac:dyDescent="0.3">
      <c r="A5" s="1" t="s">
        <v>7</v>
      </c>
      <c r="G5" s="1" t="s">
        <v>8</v>
      </c>
    </row>
    <row r="6" spans="1:16" ht="12.6" x14ac:dyDescent="0.3">
      <c r="A6" s="1" t="s">
        <v>9</v>
      </c>
      <c r="G6" s="1" t="s">
        <v>10</v>
      </c>
    </row>
    <row r="7" spans="1:16" ht="12.6" x14ac:dyDescent="0.3">
      <c r="A7" s="1" t="s">
        <v>11</v>
      </c>
      <c r="G7" s="1" t="s">
        <v>12</v>
      </c>
    </row>
    <row r="9" spans="1:16" ht="12.6" x14ac:dyDescent="0.3">
      <c r="G9" s="4" t="s">
        <v>13</v>
      </c>
    </row>
    <row r="10" spans="1:16" ht="12" x14ac:dyDescent="0.3">
      <c r="G10" s="1" t="s">
        <v>14</v>
      </c>
    </row>
    <row r="11" spans="1:16" ht="12" x14ac:dyDescent="0.3">
      <c r="G11" s="1" t="s">
        <v>15</v>
      </c>
    </row>
    <row r="12" spans="1:16" ht="12" x14ac:dyDescent="0.3">
      <c r="G12" s="1" t="s">
        <v>16</v>
      </c>
    </row>
    <row r="13" spans="1:16" ht="12" x14ac:dyDescent="0.3"/>
    <row r="14" spans="1:16" ht="12" x14ac:dyDescent="0.3">
      <c r="G14" s="1" t="s">
        <v>80</v>
      </c>
    </row>
    <row r="16" spans="1:16" ht="106.5" customHeight="1" x14ac:dyDescent="0.3">
      <c r="A16" s="3" t="s">
        <v>17</v>
      </c>
      <c r="B16" s="3" t="s">
        <v>18</v>
      </c>
      <c r="C16" s="3" t="s">
        <v>19</v>
      </c>
      <c r="D16" s="3" t="s">
        <v>20</v>
      </c>
      <c r="E16" s="3" t="s">
        <v>21</v>
      </c>
      <c r="F16" s="3" t="s">
        <v>22</v>
      </c>
      <c r="G16" s="3" t="s">
        <v>23</v>
      </c>
      <c r="H16" s="3" t="s">
        <v>24</v>
      </c>
      <c r="I16" s="5" t="s">
        <v>25</v>
      </c>
      <c r="J16" s="5" t="s">
        <v>26</v>
      </c>
      <c r="K16" s="5" t="s">
        <v>27</v>
      </c>
      <c r="L16" s="5" t="s">
        <v>28</v>
      </c>
      <c r="M16" s="5" t="s">
        <v>29</v>
      </c>
      <c r="N16" s="5" t="s">
        <v>30</v>
      </c>
      <c r="O16" s="5" t="s">
        <v>31</v>
      </c>
      <c r="P16" s="3" t="s">
        <v>32</v>
      </c>
    </row>
    <row r="17" spans="1:16" ht="12" x14ac:dyDescent="0.3">
      <c r="A17" s="8"/>
      <c r="B17" s="8"/>
      <c r="C17" s="8"/>
      <c r="D17" s="8"/>
      <c r="E17" s="8"/>
      <c r="F17" s="9"/>
      <c r="G17" s="9"/>
      <c r="H17" s="9"/>
      <c r="I17" s="10" t="s">
        <v>44</v>
      </c>
      <c r="J17" s="11" t="s">
        <v>45</v>
      </c>
      <c r="K17" s="11" t="s">
        <v>45</v>
      </c>
      <c r="L17" s="11" t="s">
        <v>46</v>
      </c>
      <c r="M17" s="11" t="s">
        <v>47</v>
      </c>
      <c r="N17" s="11" t="s">
        <v>45</v>
      </c>
      <c r="O17" s="11" t="s">
        <v>47</v>
      </c>
      <c r="P17" s="9"/>
    </row>
    <row r="18" spans="1:16" ht="12" x14ac:dyDescent="0.2">
      <c r="A18" s="14" t="s">
        <v>48</v>
      </c>
      <c r="B18" s="15" t="s">
        <v>49</v>
      </c>
      <c r="C18" s="14" t="s">
        <v>50</v>
      </c>
      <c r="D18" s="16">
        <v>1579000</v>
      </c>
      <c r="E18" s="16">
        <v>650000</v>
      </c>
      <c r="F18" s="17">
        <v>55</v>
      </c>
      <c r="G18" s="17">
        <v>32</v>
      </c>
      <c r="H18" s="18">
        <f>SUM(F18:G18)</f>
        <v>87</v>
      </c>
      <c r="I18" s="19">
        <v>19</v>
      </c>
      <c r="J18" s="19">
        <v>11</v>
      </c>
      <c r="K18" s="19">
        <v>9</v>
      </c>
      <c r="L18" s="19">
        <v>5</v>
      </c>
      <c r="M18" s="19">
        <v>9</v>
      </c>
      <c r="N18" s="19">
        <v>12</v>
      </c>
      <c r="O18" s="19">
        <v>9</v>
      </c>
      <c r="P18" s="20">
        <f>SUM(I18:O18)</f>
        <v>74</v>
      </c>
    </row>
    <row r="19" spans="1:16" ht="12" x14ac:dyDescent="0.2">
      <c r="A19" s="14" t="s">
        <v>53</v>
      </c>
      <c r="B19" s="15" t="s">
        <v>54</v>
      </c>
      <c r="C19" s="14" t="s">
        <v>55</v>
      </c>
      <c r="D19" s="16">
        <v>542200</v>
      </c>
      <c r="E19" s="16">
        <v>271100</v>
      </c>
      <c r="F19" s="17">
        <v>35</v>
      </c>
      <c r="G19" s="17"/>
      <c r="H19" s="18">
        <f>SUM(F19:G19)</f>
        <v>35</v>
      </c>
      <c r="I19" s="19">
        <v>19</v>
      </c>
      <c r="J19" s="19">
        <v>10</v>
      </c>
      <c r="K19" s="19">
        <v>8</v>
      </c>
      <c r="L19" s="19">
        <v>5</v>
      </c>
      <c r="M19" s="19">
        <v>8</v>
      </c>
      <c r="N19" s="19">
        <v>11</v>
      </c>
      <c r="O19" s="19">
        <v>5</v>
      </c>
      <c r="P19" s="20">
        <f>SUM(I19:O19)</f>
        <v>66</v>
      </c>
    </row>
    <row r="20" spans="1:16" ht="12" x14ac:dyDescent="0.2">
      <c r="A20" s="14" t="s">
        <v>56</v>
      </c>
      <c r="B20" s="15" t="s">
        <v>57</v>
      </c>
      <c r="C20" s="14" t="s">
        <v>58</v>
      </c>
      <c r="D20" s="16">
        <v>949518</v>
      </c>
      <c r="E20" s="16">
        <v>555000</v>
      </c>
      <c r="F20" s="17">
        <v>55</v>
      </c>
      <c r="G20" s="17">
        <v>29</v>
      </c>
      <c r="H20" s="18">
        <f>SUM(F20:G20)</f>
        <v>84</v>
      </c>
      <c r="I20" s="19">
        <v>20</v>
      </c>
      <c r="J20" s="19">
        <v>14</v>
      </c>
      <c r="K20" s="19">
        <v>11</v>
      </c>
      <c r="L20" s="19">
        <v>4</v>
      </c>
      <c r="M20" s="19">
        <v>8</v>
      </c>
      <c r="N20" s="19">
        <v>12</v>
      </c>
      <c r="O20" s="19">
        <v>8</v>
      </c>
      <c r="P20" s="20">
        <f>SUM(I20:O20)</f>
        <v>77</v>
      </c>
    </row>
    <row r="21" spans="1:16" ht="12" x14ac:dyDescent="0.2">
      <c r="A21" s="14" t="s">
        <v>59</v>
      </c>
      <c r="B21" s="15" t="s">
        <v>60</v>
      </c>
      <c r="C21" s="14" t="s">
        <v>61</v>
      </c>
      <c r="D21" s="16">
        <v>1650261</v>
      </c>
      <c r="E21" s="16">
        <v>750000</v>
      </c>
      <c r="F21" s="17"/>
      <c r="G21" s="17">
        <v>22</v>
      </c>
      <c r="H21" s="18">
        <f>SUM(F21:G21)</f>
        <v>22</v>
      </c>
      <c r="I21" s="19">
        <v>15</v>
      </c>
      <c r="J21" s="19">
        <v>12</v>
      </c>
      <c r="K21" s="19">
        <v>7</v>
      </c>
      <c r="L21" s="19">
        <v>5</v>
      </c>
      <c r="M21" s="19">
        <v>8</v>
      </c>
      <c r="N21" s="19">
        <v>11</v>
      </c>
      <c r="O21" s="19">
        <v>7</v>
      </c>
      <c r="P21" s="20">
        <f>SUM(I21:O21)</f>
        <v>65</v>
      </c>
    </row>
    <row r="22" spans="1:16" ht="12" x14ac:dyDescent="0.2">
      <c r="A22" s="14" t="s">
        <v>62</v>
      </c>
      <c r="B22" s="15" t="s">
        <v>63</v>
      </c>
      <c r="C22" s="14" t="s">
        <v>64</v>
      </c>
      <c r="D22" s="16">
        <v>770850</v>
      </c>
      <c r="E22" s="16">
        <v>568100</v>
      </c>
      <c r="F22" s="17"/>
      <c r="G22" s="17">
        <v>35</v>
      </c>
      <c r="H22" s="18">
        <f>SUM(F22:G22)</f>
        <v>35</v>
      </c>
      <c r="I22" s="19">
        <v>13</v>
      </c>
      <c r="J22" s="19">
        <v>11</v>
      </c>
      <c r="K22" s="19">
        <v>6</v>
      </c>
      <c r="L22" s="19">
        <v>5</v>
      </c>
      <c r="M22" s="19">
        <v>8</v>
      </c>
      <c r="N22" s="19">
        <v>9</v>
      </c>
      <c r="O22" s="19">
        <v>5</v>
      </c>
      <c r="P22" s="20">
        <f>SUM(I22:O22)</f>
        <v>57</v>
      </c>
    </row>
    <row r="23" spans="1:16" ht="12" x14ac:dyDescent="0.2">
      <c r="A23" s="14" t="s">
        <v>65</v>
      </c>
      <c r="B23" s="15" t="s">
        <v>66</v>
      </c>
      <c r="C23" s="14" t="s">
        <v>67</v>
      </c>
      <c r="D23" s="16">
        <v>1983915.4</v>
      </c>
      <c r="E23" s="16">
        <v>850000</v>
      </c>
      <c r="F23" s="17">
        <v>46</v>
      </c>
      <c r="G23" s="17"/>
      <c r="H23" s="18">
        <f>SUM(F23:G23)</f>
        <v>46</v>
      </c>
      <c r="I23" s="19">
        <v>22</v>
      </c>
      <c r="J23" s="19">
        <v>12</v>
      </c>
      <c r="K23" s="19">
        <v>12</v>
      </c>
      <c r="L23" s="19">
        <v>4</v>
      </c>
      <c r="M23" s="19">
        <v>8</v>
      </c>
      <c r="N23" s="19">
        <v>12</v>
      </c>
      <c r="O23" s="19">
        <v>6</v>
      </c>
      <c r="P23" s="20">
        <f>SUM(I23:O23)</f>
        <v>76</v>
      </c>
    </row>
    <row r="24" spans="1:16" ht="12" x14ac:dyDescent="0.2">
      <c r="A24" s="14" t="s">
        <v>68</v>
      </c>
      <c r="B24" s="15" t="s">
        <v>69</v>
      </c>
      <c r="C24" s="14" t="s">
        <v>70</v>
      </c>
      <c r="D24" s="16">
        <v>653000</v>
      </c>
      <c r="E24" s="16">
        <v>420000</v>
      </c>
      <c r="F24" s="17">
        <v>39</v>
      </c>
      <c r="G24" s="17"/>
      <c r="H24" s="18">
        <f>SUM(F24:G24)</f>
        <v>39</v>
      </c>
      <c r="I24" s="19">
        <v>20</v>
      </c>
      <c r="J24" s="19">
        <v>12</v>
      </c>
      <c r="K24" s="19">
        <v>9</v>
      </c>
      <c r="L24" s="19">
        <v>5</v>
      </c>
      <c r="M24" s="19">
        <v>8</v>
      </c>
      <c r="N24" s="19">
        <v>10</v>
      </c>
      <c r="O24" s="19">
        <v>7</v>
      </c>
      <c r="P24" s="20">
        <f>SUM(I24:O24)</f>
        <v>71</v>
      </c>
    </row>
    <row r="25" spans="1:16" ht="12" x14ac:dyDescent="0.2">
      <c r="A25" s="14" t="s">
        <v>71</v>
      </c>
      <c r="B25" s="15" t="s">
        <v>72</v>
      </c>
      <c r="C25" s="14" t="s">
        <v>73</v>
      </c>
      <c r="D25" s="16">
        <v>350000</v>
      </c>
      <c r="E25" s="16">
        <v>170000</v>
      </c>
      <c r="F25" s="17"/>
      <c r="G25" s="17">
        <v>12</v>
      </c>
      <c r="H25" s="18">
        <f>SUM(F25:G25)</f>
        <v>12</v>
      </c>
      <c r="I25" s="19">
        <v>10</v>
      </c>
      <c r="J25" s="19">
        <v>8</v>
      </c>
      <c r="K25" s="19">
        <v>7</v>
      </c>
      <c r="L25" s="19">
        <v>3</v>
      </c>
      <c r="M25" s="19">
        <v>7</v>
      </c>
      <c r="N25" s="19">
        <v>5</v>
      </c>
      <c r="O25" s="19">
        <v>4</v>
      </c>
      <c r="P25" s="20">
        <f>SUM(I25:O25)</f>
        <v>44</v>
      </c>
    </row>
    <row r="26" spans="1:16" ht="12" x14ac:dyDescent="0.2">
      <c r="A26" s="14" t="s">
        <v>75</v>
      </c>
      <c r="B26" s="15" t="s">
        <v>76</v>
      </c>
      <c r="C26" s="14" t="s">
        <v>77</v>
      </c>
      <c r="D26" s="16">
        <v>526250</v>
      </c>
      <c r="E26" s="16">
        <v>463100</v>
      </c>
      <c r="F26" s="17">
        <v>40</v>
      </c>
      <c r="G26" s="17">
        <v>24</v>
      </c>
      <c r="H26" s="18">
        <f>SUM(F26:G26)</f>
        <v>64</v>
      </c>
      <c r="I26" s="19">
        <v>26</v>
      </c>
      <c r="J26" s="19">
        <v>14</v>
      </c>
      <c r="K26" s="19">
        <v>10</v>
      </c>
      <c r="L26" s="19">
        <v>5</v>
      </c>
      <c r="M26" s="19">
        <v>8</v>
      </c>
      <c r="N26" s="19">
        <v>13</v>
      </c>
      <c r="O26" s="19">
        <v>5</v>
      </c>
      <c r="P26" s="20">
        <f>SUM(I26:O26)</f>
        <v>81</v>
      </c>
    </row>
    <row r="27" spans="1:16" ht="12" x14ac:dyDescent="0.3">
      <c r="E27" s="6">
        <f>SUM(E18:E26)</f>
        <v>4697300</v>
      </c>
    </row>
    <row r="28" spans="1:16" ht="12" x14ac:dyDescent="0.3"/>
  </sheetData>
  <dataValidations count="6">
    <dataValidation type="whole" allowBlank="1" showInputMessage="1" showErrorMessage="1" errorTitle="ZNOVU A LÉPE" error="To je móóóóóóc!!!!" sqref="I18:I26">
      <formula1>0</formula1>
      <formula2>30</formula2>
    </dataValidation>
    <dataValidation type="whole" showInputMessage="1" showErrorMessage="1" errorTitle="ZNOVU A LÉPE" error="To je móóóóóóc!!!!" sqref="J18:K26">
      <formula1>0</formula1>
      <formula2>15</formula2>
    </dataValidation>
    <dataValidation type="whole" allowBlank="1" showInputMessage="1" showErrorMessage="1" errorTitle="ZNOVU A LÉPE" error="To je móóóóóóc!!!!" sqref="L18:L26">
      <formula1>0</formula1>
      <formula2>5</formula2>
    </dataValidation>
    <dataValidation type="whole" showInputMessage="1" showErrorMessage="1" errorTitle="ZNOVU A LÉPE" error="To je móóóóóóc!!!!" sqref="M18:M26">
      <formula1>0</formula1>
      <formula2>10</formula2>
    </dataValidation>
    <dataValidation type="whole" showInputMessage="1" showErrorMessage="1" errorTitle="ZNOVU A LÉPE" error="To je móóóóóóc!!!!_x000a__x000a_" sqref="N18:N26">
      <formula1>0</formula1>
      <formula2>15</formula2>
    </dataValidation>
    <dataValidation type="whole" showInputMessage="1" showErrorMessage="1" errorTitle="ZNOVU A LÉPE" error="To je móóóóóóc!!!!_x000a__x000a_" sqref="O18:O26">
      <formula1>0</formula1>
      <formula2>10</formula2>
    </dataValidation>
  </dataValidation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6</vt:i4>
      </vt:variant>
      <vt:variant>
        <vt:lpstr>Pojmenované oblasti</vt:lpstr>
      </vt:variant>
      <vt:variant>
        <vt:i4>1</vt:i4>
      </vt:variant>
    </vt:vector>
  </HeadingPairs>
  <TitlesOfParts>
    <vt:vector size="7" baseType="lpstr">
      <vt:lpstr>vyvoj hrany debut</vt:lpstr>
      <vt:lpstr>IH</vt:lpstr>
      <vt:lpstr>JK</vt:lpstr>
      <vt:lpstr>LD</vt:lpstr>
      <vt:lpstr>PB</vt:lpstr>
      <vt:lpstr>PM</vt:lpstr>
      <vt:lpstr>'vyvoj hrany debut'!Oblast_tisku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Kateřina Vojkůvková</dc:creator>
  <cp:keywords/>
  <dc:description/>
  <cp:lastModifiedBy>Monika Bartošová</cp:lastModifiedBy>
  <cp:revision/>
  <dcterms:created xsi:type="dcterms:W3CDTF">2013-12-06T22:03:05Z</dcterms:created>
  <dcterms:modified xsi:type="dcterms:W3CDTF">2017-09-29T14:41:36Z</dcterms:modified>
  <cp:category/>
  <cp:contentStatus/>
</cp:coreProperties>
</file>